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tabRatio="894" activeTab="7"/>
  </bookViews>
  <sheets>
    <sheet name="SAL-MAG-1" sheetId="1" r:id="rId1"/>
    <sheet name="com-mag" sheetId="2" r:id="rId2"/>
    <sheet name="ind-mag-2" sheetId="3" r:id="rId3"/>
    <sheet name="ind-mag-1" sheetId="4" r:id="rId4"/>
    <sheet name="SAL-MAG-2" sheetId="5" r:id="rId5"/>
    <sheet name="ind" sheetId="6" r:id="rId6"/>
    <sheet name="Sal" sheetId="7" r:id="rId7"/>
    <sheet name="fg" sheetId="8" r:id="rId8"/>
    <sheet name="comiss" sheetId="9" r:id="rId9"/>
  </sheets>
  <definedNames>
    <definedName name="_xlnm.Print_Area" localSheetId="5">'ind'!$A:$IV</definedName>
  </definedNames>
  <calcPr fullCalcOnLoad="1"/>
</workbook>
</file>

<file path=xl/sharedStrings.xml><?xml version="1.0" encoding="utf-8"?>
<sst xmlns="http://schemas.openxmlformats.org/spreadsheetml/2006/main" count="496" uniqueCount="136">
  <si>
    <t>Estado de Santa Catarina</t>
  </si>
  <si>
    <t>Prefeitura Municipal de Quilombo</t>
  </si>
  <si>
    <t>Nível</t>
  </si>
  <si>
    <t>Grupos</t>
  </si>
  <si>
    <t>Referências</t>
  </si>
  <si>
    <t>A</t>
  </si>
  <si>
    <t>B</t>
  </si>
  <si>
    <t>C</t>
  </si>
  <si>
    <t>D</t>
  </si>
  <si>
    <t>E</t>
  </si>
  <si>
    <t>F</t>
  </si>
  <si>
    <t>G</t>
  </si>
  <si>
    <t>H</t>
  </si>
  <si>
    <t>Salário Base</t>
  </si>
  <si>
    <t>Vencimento</t>
  </si>
  <si>
    <t>Grat.Repres</t>
  </si>
  <si>
    <t>Total</t>
  </si>
  <si>
    <t>Anexo I, da Lei Municipal 907/91</t>
  </si>
  <si>
    <t>Índices</t>
  </si>
  <si>
    <t xml:space="preserve">                                                        </t>
  </si>
  <si>
    <t>Tabela de Isonomia Salarial</t>
  </si>
  <si>
    <t>CC-1</t>
  </si>
  <si>
    <t>CC-2</t>
  </si>
  <si>
    <t>CC-3</t>
  </si>
  <si>
    <t>CC-4</t>
  </si>
  <si>
    <t>CC-5</t>
  </si>
  <si>
    <t>CC-6</t>
  </si>
  <si>
    <t>CC-7</t>
  </si>
  <si>
    <t>CC-8</t>
  </si>
  <si>
    <t>CC-9</t>
  </si>
  <si>
    <t>CC-10</t>
  </si>
  <si>
    <t>Anexo II, da Lei Municipal n. 907/91</t>
  </si>
  <si>
    <r>
      <t>Valores em Reais-</t>
    </r>
    <r>
      <rPr>
        <i/>
        <sz val="9"/>
        <rFont val="Arial"/>
        <family val="2"/>
      </rPr>
      <t>Vencimento base -R$</t>
    </r>
  </si>
  <si>
    <t>Tabela de Vencimentos</t>
  </si>
  <si>
    <t>Função Gratificada</t>
  </si>
  <si>
    <t>Grupo/cargo</t>
  </si>
  <si>
    <t>total %</t>
  </si>
  <si>
    <t>Código - FG</t>
  </si>
  <si>
    <t>FG-1</t>
  </si>
  <si>
    <t>FG-2</t>
  </si>
  <si>
    <t>FG-3</t>
  </si>
  <si>
    <t>FG-4</t>
  </si>
  <si>
    <t>Total - R$</t>
  </si>
  <si>
    <t>Quadro Único de Pessoal</t>
  </si>
  <si>
    <t>Anexo III, da Lei Municipal n. 907/91</t>
  </si>
  <si>
    <t>Chefe de oficina Mecânica</t>
  </si>
  <si>
    <t>Mestre de Obras</t>
  </si>
  <si>
    <t>Chefe de Unidade Sanitária</t>
  </si>
  <si>
    <t>Designação de outras atividades/atribuições</t>
  </si>
  <si>
    <t>Motorista oficial</t>
  </si>
  <si>
    <t>Encarregado de turma</t>
  </si>
  <si>
    <t>Secretário da Junta de Serviço Militar</t>
  </si>
  <si>
    <t>Anexo I - Lei Municipal n. 951/92</t>
  </si>
  <si>
    <t xml:space="preserve">      Anexo I - Lei Municipal n. 951/92</t>
  </si>
  <si>
    <t xml:space="preserve">       </t>
  </si>
  <si>
    <t xml:space="preserve">    Tabela de Isonomia Salarial (20 horas semanais) - Sistema Carreira do Magistério</t>
  </si>
  <si>
    <t>Professor de</t>
  </si>
  <si>
    <t>1a. a  4a. Série</t>
  </si>
  <si>
    <t>do Ensino</t>
  </si>
  <si>
    <t>Fundamental</t>
  </si>
  <si>
    <t>Pré-Escolar</t>
  </si>
  <si>
    <t>Ensino médio</t>
  </si>
  <si>
    <t>(2.º grau)</t>
  </si>
  <si>
    <t>5a. a  8a. Série</t>
  </si>
  <si>
    <t>Grupo</t>
  </si>
  <si>
    <t>Grupo de Especialistas em Assuntos Educacionais - ÍNDICES</t>
  </si>
  <si>
    <t>Escolar I</t>
  </si>
  <si>
    <t>Supervisor</t>
  </si>
  <si>
    <t>Administrador</t>
  </si>
  <si>
    <t>Escolar II</t>
  </si>
  <si>
    <t>Orientador</t>
  </si>
  <si>
    <t>Educacional</t>
  </si>
  <si>
    <t>(40 horas semanais)</t>
  </si>
  <si>
    <t>Cargos em Comissão - Sistema de Carreira do Magistério</t>
  </si>
  <si>
    <t>ÍNDICES</t>
  </si>
  <si>
    <t xml:space="preserve">Grat. Repres. </t>
  </si>
  <si>
    <t>Remuneração</t>
  </si>
  <si>
    <t>Cargos em</t>
  </si>
  <si>
    <t>Comissão - CC</t>
  </si>
  <si>
    <t>VALORES</t>
  </si>
  <si>
    <t xml:space="preserve"> Anexo II - Lei Municipal n. 951/92</t>
  </si>
  <si>
    <t xml:space="preserve">           Tabela de Isonomia Salarial (20 horas semanais)</t>
  </si>
  <si>
    <t xml:space="preserve">                      Sistema de Carreira do Magistério</t>
  </si>
  <si>
    <t>Corpo Docente - ÍNDICES</t>
  </si>
  <si>
    <t xml:space="preserve">     Anexo II - Lei Municipal n. 951/92</t>
  </si>
  <si>
    <t>Grupo de Especialistas em Assuntos Educacionais - Valores em Reais</t>
  </si>
  <si>
    <t>Serviços</t>
  </si>
  <si>
    <t>Gerais</t>
  </si>
  <si>
    <t xml:space="preserve">               Í N D I C E S </t>
  </si>
  <si>
    <t xml:space="preserve">Lei Municipal n. 1.403/99 - de 07 de maio de 1999                             </t>
  </si>
  <si>
    <t>ANEXO IV</t>
  </si>
  <si>
    <t>Operacionais</t>
  </si>
  <si>
    <t>Auxiliares</t>
  </si>
  <si>
    <t>Técnico</t>
  </si>
  <si>
    <t>Profissionais</t>
  </si>
  <si>
    <t xml:space="preserve">                     Quilombo(SC), 07 de maio de 1999. - Julsemar Francisco Tozza - Prefeito Municipal </t>
  </si>
  <si>
    <t>Anexo I - Lei Mun. 907/91 - Tabela de Isonomia Salarial - Plano de Carreira - CARGOS DE PROVIMENTO EFETIVO</t>
  </si>
  <si>
    <t>Lei Municipal n. 1.403/99 - de 07 de maio de 1999.</t>
  </si>
  <si>
    <t>ANEXO V</t>
  </si>
  <si>
    <t xml:space="preserve">                               VALORES EM REAIS</t>
  </si>
  <si>
    <t>Científico</t>
  </si>
  <si>
    <t xml:space="preserve">                                  Quilombo(SC0, 07 de maio de 1999.   Julsemar Francisco Tozza - Prefeito Municipal</t>
  </si>
  <si>
    <t xml:space="preserve">  ANEXO II - Lei  Mun. 907/91 - Tabela de Isonomia Salarial - Plano de Carreira - CARGOS DE PROVIMENTO EFETIVO</t>
  </si>
  <si>
    <t>ANEXO VI</t>
  </si>
  <si>
    <t xml:space="preserve">   Tabela de Isonomia Salarial</t>
  </si>
  <si>
    <t xml:space="preserve">      Cargos em Comissão</t>
  </si>
  <si>
    <t>Í N D I C E S</t>
  </si>
  <si>
    <t xml:space="preserve">Cargos </t>
  </si>
  <si>
    <t>em Comissão</t>
  </si>
  <si>
    <t>CC</t>
  </si>
  <si>
    <r>
      <t>Valores em Reais-</t>
    </r>
    <r>
      <rPr>
        <i/>
        <sz val="10"/>
        <rFont val="Arial"/>
        <family val="2"/>
      </rPr>
      <t>Vencimento base -R$</t>
    </r>
  </si>
  <si>
    <t xml:space="preserve">                             Quilombo(SC), 07 de maio de 1999</t>
  </si>
  <si>
    <t xml:space="preserve">       Prefeito Municipal</t>
  </si>
  <si>
    <t xml:space="preserve">     Julsemar Francisco Toazza</t>
  </si>
  <si>
    <t xml:space="preserve">   Julsemar Francisco Toazza</t>
  </si>
  <si>
    <r>
      <t xml:space="preserve">         </t>
    </r>
    <r>
      <rPr>
        <b/>
        <u val="single"/>
        <sz val="10"/>
        <rFont val="Arial"/>
        <family val="2"/>
      </rPr>
      <t>ANEXO VII</t>
    </r>
  </si>
  <si>
    <r>
      <t xml:space="preserve">Valores em Reais - </t>
    </r>
    <r>
      <rPr>
        <b/>
        <i/>
        <sz val="10"/>
        <rFont val="Arial"/>
        <family val="2"/>
      </rPr>
      <t>Vencimento Base -       R$</t>
    </r>
  </si>
  <si>
    <t xml:space="preserve">                                   Julsemar Francisco Toazza</t>
  </si>
  <si>
    <t xml:space="preserve">                                          Prefeito Municipal</t>
  </si>
  <si>
    <t>ANEXO VIII</t>
  </si>
  <si>
    <t xml:space="preserve">                         Quilombo(SC),  07  de maio de 1999.</t>
  </si>
  <si>
    <t xml:space="preserve">                                  Julsemar Francisco Toazza</t>
  </si>
  <si>
    <t xml:space="preserve">                                       Prefeito Municipal</t>
  </si>
  <si>
    <t>ANEXO IX</t>
  </si>
  <si>
    <t>Corpo Docente  - Valores em Reais</t>
  </si>
  <si>
    <t>Quilombo(SC), 07 de maio de 1999.</t>
  </si>
  <si>
    <t xml:space="preserve">        Julsemar Francisco Toazza</t>
  </si>
  <si>
    <t xml:space="preserve">                    Prefeito Municipal</t>
  </si>
  <si>
    <t>ANEXO X</t>
  </si>
  <si>
    <t>Quilombo (SC),  07  de maio de 1999.</t>
  </si>
  <si>
    <t xml:space="preserve">         Julsemar Francisco Toazza</t>
  </si>
  <si>
    <t xml:space="preserve">                 Prefeito Municipal</t>
  </si>
  <si>
    <t>ANEXO XI</t>
  </si>
  <si>
    <t xml:space="preserve">      Julsemar Francisco Toazza</t>
  </si>
  <si>
    <t xml:space="preserve">            Prefeito Municipal</t>
  </si>
  <si>
    <t>ANEXO XII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</si>
</sst>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_);_(* \(#,##0.000000\);_(* &quot;-&quot;??????_);_(@_)"/>
    <numFmt numFmtId="174" formatCode="0.00000000"/>
  </numFmts>
  <fonts count="1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18" applyNumberFormat="1" applyFont="1" applyBorder="1" applyAlignment="1">
      <alignment horizontal="center"/>
    </xf>
    <xf numFmtId="43" fontId="2" fillId="0" borderId="0" xfId="0" applyNumberFormat="1" applyFont="1" applyAlignment="1">
      <alignment/>
    </xf>
    <xf numFmtId="1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11" fontId="0" fillId="2" borderId="3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18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2" borderId="4" xfId="0" applyFill="1" applyBorder="1" applyAlignment="1">
      <alignment horizontal="center"/>
    </xf>
    <xf numFmtId="168" fontId="1" fillId="0" borderId="0" xfId="18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1" fontId="0" fillId="2" borderId="9" xfId="0" applyNumberFormat="1" applyFill="1" applyBorder="1" applyAlignment="1">
      <alignment horizontal="center"/>
    </xf>
    <xf numFmtId="11" fontId="0" fillId="2" borderId="7" xfId="0" applyNumberFormat="1" applyFill="1" applyBorder="1" applyAlignment="1">
      <alignment horizontal="center"/>
    </xf>
    <xf numFmtId="11" fontId="0" fillId="2" borderId="4" xfId="0" applyNumberFormat="1" applyFill="1" applyBorder="1" applyAlignment="1">
      <alignment horizontal="center"/>
    </xf>
    <xf numFmtId="11" fontId="0" fillId="2" borderId="12" xfId="0" applyNumberFormat="1" applyFill="1" applyBorder="1" applyAlignment="1">
      <alignment horizontal="center"/>
    </xf>
    <xf numFmtId="168" fontId="1" fillId="0" borderId="3" xfId="18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2" fontId="1" fillId="0" borderId="0" xfId="18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172" fontId="1" fillId="0" borderId="3" xfId="18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2" fontId="1" fillId="0" borderId="16" xfId="18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43" fontId="2" fillId="0" borderId="3" xfId="18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3" fontId="1" fillId="0" borderId="16" xfId="18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11" fontId="0" fillId="2" borderId="3" xfId="0" applyNumberFormat="1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 horizontal="center"/>
    </xf>
    <xf numFmtId="174" fontId="0" fillId="0" borderId="3" xfId="18" applyNumberFormat="1" applyFont="1" applyBorder="1" applyAlignment="1">
      <alignment/>
    </xf>
    <xf numFmtId="174" fontId="0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174" fontId="0" fillId="0" borderId="3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2" fontId="0" fillId="0" borderId="3" xfId="18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" xfId="0" applyBorder="1" applyAlignment="1">
      <alignment/>
    </xf>
    <xf numFmtId="168" fontId="1" fillId="0" borderId="3" xfId="18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0" fillId="2" borderId="5" xfId="0" applyFont="1" applyFill="1" applyBorder="1" applyAlignment="1">
      <alignment horizontal="center"/>
    </xf>
    <xf numFmtId="168" fontId="0" fillId="0" borderId="3" xfId="0" applyNumberFormat="1" applyBorder="1" applyAlignment="1">
      <alignment/>
    </xf>
    <xf numFmtId="0" fontId="1" fillId="0" borderId="7" xfId="0" applyFont="1" applyBorder="1" applyAlignment="1">
      <alignment/>
    </xf>
    <xf numFmtId="2" fontId="1" fillId="0" borderId="3" xfId="18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8" fontId="1" fillId="0" borderId="0" xfId="18" applyNumberFormat="1" applyFont="1" applyBorder="1" applyAlignment="1">
      <alignment/>
    </xf>
    <xf numFmtId="168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0</xdr:col>
      <xdr:colOff>561975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9525</xdr:rowOff>
    </xdr:from>
    <xdr:to>
      <xdr:col>2</xdr:col>
      <xdr:colOff>561975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561975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561975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561975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561975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0</xdr:col>
      <xdr:colOff>561975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</xdr:rowOff>
    </xdr:from>
    <xdr:to>
      <xdr:col>1</xdr:col>
      <xdr:colOff>561975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333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0</xdr:col>
      <xdr:colOff>542925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002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workbookViewId="0" topLeftCell="A1">
      <selection activeCell="A5" sqref="A5:H5"/>
    </sheetView>
  </sheetViews>
  <sheetFormatPr defaultColWidth="9.140625" defaultRowHeight="12.75"/>
  <cols>
    <col min="1" max="1" width="14.28125" style="0" customWidth="1"/>
    <col min="2" max="2" width="4.1406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/>
      <c r="B2" s="4" t="s">
        <v>0</v>
      </c>
      <c r="C2" s="4"/>
      <c r="D2" s="4"/>
      <c r="E2" s="4"/>
      <c r="F2" s="4"/>
      <c r="G2" s="4"/>
      <c r="H2" s="4"/>
      <c r="I2" s="4"/>
      <c r="J2" s="4"/>
    </row>
    <row r="3" spans="1:10" ht="12.75">
      <c r="A3" s="4"/>
      <c r="B3" s="4" t="s">
        <v>1</v>
      </c>
      <c r="C3" s="4"/>
      <c r="D3" s="4"/>
      <c r="E3" s="4"/>
      <c r="F3" s="4"/>
      <c r="G3" s="4"/>
      <c r="H3" s="4" t="s">
        <v>13</v>
      </c>
      <c r="I3" s="5">
        <v>159.14</v>
      </c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9" t="s">
        <v>97</v>
      </c>
      <c r="B5" s="91"/>
      <c r="C5" s="91"/>
      <c r="D5" s="91"/>
      <c r="E5" s="62"/>
      <c r="G5" s="62" t="s">
        <v>123</v>
      </c>
      <c r="I5" s="4"/>
      <c r="J5" s="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 t="s">
        <v>80</v>
      </c>
      <c r="E7" s="4"/>
      <c r="F7" s="4"/>
      <c r="G7" s="4"/>
      <c r="H7" s="4"/>
      <c r="I7" s="4"/>
      <c r="J7" s="4"/>
    </row>
    <row r="8" spans="1:10" ht="12.75">
      <c r="A8" s="4"/>
      <c r="B8" s="4"/>
      <c r="C8" s="4" t="s">
        <v>81</v>
      </c>
      <c r="D8" s="4"/>
      <c r="E8" s="4"/>
      <c r="F8" s="4"/>
      <c r="G8" s="4"/>
      <c r="H8" s="4"/>
      <c r="I8" s="4"/>
      <c r="J8" s="4"/>
    </row>
    <row r="9" spans="1:10" ht="12.75">
      <c r="A9" s="4"/>
      <c r="B9" s="4"/>
      <c r="C9" s="4" t="s">
        <v>82</v>
      </c>
      <c r="D9" s="4"/>
      <c r="E9" s="4"/>
      <c r="F9" s="4"/>
      <c r="G9" s="4"/>
      <c r="H9" s="4"/>
      <c r="I9" s="4"/>
      <c r="J9" s="4"/>
    </row>
    <row r="10" spans="1:10" ht="12.75">
      <c r="A10" s="39"/>
      <c r="B10" s="91"/>
      <c r="C10" s="91"/>
      <c r="D10" s="91"/>
      <c r="E10" s="62"/>
      <c r="G10" s="62"/>
      <c r="I10" s="4"/>
      <c r="J10" s="4"/>
    </row>
    <row r="11" spans="1:10" ht="12.75">
      <c r="A11" s="4"/>
      <c r="B11" s="120"/>
      <c r="C11" s="4"/>
      <c r="D11" s="4" t="s">
        <v>124</v>
      </c>
      <c r="E11" s="4"/>
      <c r="F11" s="4"/>
      <c r="G11" s="4"/>
      <c r="H11" s="4"/>
      <c r="I11" s="4"/>
      <c r="J11" s="4"/>
    </row>
    <row r="12" spans="1:10" ht="12.75">
      <c r="A12" s="117" t="s">
        <v>3</v>
      </c>
      <c r="B12" s="71" t="s">
        <v>2</v>
      </c>
      <c r="C12" s="118"/>
      <c r="D12" s="118"/>
      <c r="E12" s="118"/>
      <c r="F12" s="118" t="s">
        <v>4</v>
      </c>
      <c r="G12" s="118"/>
      <c r="H12" s="118"/>
      <c r="I12" s="118"/>
      <c r="J12" s="68"/>
    </row>
    <row r="13" spans="1:10" ht="12.75">
      <c r="A13" s="69"/>
      <c r="B13" s="70"/>
      <c r="C13" s="119" t="s">
        <v>5</v>
      </c>
      <c r="D13" s="119" t="s">
        <v>6</v>
      </c>
      <c r="E13" s="119" t="s">
        <v>7</v>
      </c>
      <c r="F13" s="119" t="s">
        <v>8</v>
      </c>
      <c r="G13" s="119" t="s">
        <v>9</v>
      </c>
      <c r="H13" s="119" t="s">
        <v>10</v>
      </c>
      <c r="I13" s="119" t="s">
        <v>11</v>
      </c>
      <c r="J13" s="119" t="s">
        <v>12</v>
      </c>
    </row>
    <row r="14" spans="1:10" ht="12.75">
      <c r="A14" s="67"/>
      <c r="B14" s="63">
        <v>11</v>
      </c>
      <c r="C14" s="64">
        <f>I3*'ind-mag-1'!C13</f>
        <v>243.54785599999997</v>
      </c>
      <c r="D14" s="64">
        <f aca="true" t="shared" si="0" ref="D14:J20">C14*1.008</f>
        <v>245.49623884799996</v>
      </c>
      <c r="E14" s="64">
        <f t="shared" si="0"/>
        <v>247.46020875878395</v>
      </c>
      <c r="F14" s="64">
        <f t="shared" si="0"/>
        <v>249.43989042885423</v>
      </c>
      <c r="G14" s="64">
        <f t="shared" si="0"/>
        <v>251.43540955228505</v>
      </c>
      <c r="H14" s="64">
        <f t="shared" si="0"/>
        <v>253.44689282870334</v>
      </c>
      <c r="I14" s="64">
        <f t="shared" si="0"/>
        <v>255.47446797133296</v>
      </c>
      <c r="J14" s="64">
        <f t="shared" si="0"/>
        <v>257.5182637151036</v>
      </c>
    </row>
    <row r="15" spans="1:10" ht="12.75">
      <c r="A15" s="82" t="s">
        <v>56</v>
      </c>
      <c r="B15" s="63">
        <v>12</v>
      </c>
      <c r="C15" s="64">
        <f>I3*'ind-mag-1'!C14</f>
        <v>270.394774</v>
      </c>
      <c r="D15" s="64">
        <f t="shared" si="0"/>
        <v>272.557932192</v>
      </c>
      <c r="E15" s="64">
        <f t="shared" si="0"/>
        <v>274.738395649536</v>
      </c>
      <c r="F15" s="64">
        <f t="shared" si="0"/>
        <v>276.9363028147323</v>
      </c>
      <c r="G15" s="64">
        <f t="shared" si="0"/>
        <v>279.15179323725016</v>
      </c>
      <c r="H15" s="64">
        <f t="shared" si="0"/>
        <v>281.38500758314814</v>
      </c>
      <c r="I15" s="64">
        <f t="shared" si="0"/>
        <v>283.6360876438133</v>
      </c>
      <c r="J15" s="64">
        <f t="shared" si="0"/>
        <v>285.9051763449638</v>
      </c>
    </row>
    <row r="16" spans="1:10" ht="12.75">
      <c r="A16" s="82" t="s">
        <v>57</v>
      </c>
      <c r="B16" s="63">
        <v>13</v>
      </c>
      <c r="C16" s="64">
        <f>I3*'ind-mag-1'!C15</f>
        <v>300.20169599999997</v>
      </c>
      <c r="D16" s="64">
        <f t="shared" si="0"/>
        <v>302.603309568</v>
      </c>
      <c r="E16" s="64">
        <f t="shared" si="0"/>
        <v>305.024136044544</v>
      </c>
      <c r="F16" s="64">
        <f t="shared" si="0"/>
        <v>307.46432913290033</v>
      </c>
      <c r="G16" s="64">
        <f t="shared" si="0"/>
        <v>309.9240437659635</v>
      </c>
      <c r="H16" s="64">
        <f t="shared" si="0"/>
        <v>312.4034361160912</v>
      </c>
      <c r="I16" s="64">
        <f t="shared" si="0"/>
        <v>314.90266360501994</v>
      </c>
      <c r="J16" s="64">
        <f t="shared" si="0"/>
        <v>317.4218849138601</v>
      </c>
    </row>
    <row r="17" spans="1:10" ht="12.75">
      <c r="A17" s="82" t="s">
        <v>58</v>
      </c>
      <c r="B17" s="63">
        <v>14</v>
      </c>
      <c r="C17" s="64">
        <f>I3*'ind-mag-1'!C16</f>
        <v>333.286902</v>
      </c>
      <c r="D17" s="64">
        <f t="shared" si="0"/>
        <v>335.953197216</v>
      </c>
      <c r="E17" s="64">
        <f t="shared" si="0"/>
        <v>338.640822793728</v>
      </c>
      <c r="F17" s="64">
        <f t="shared" si="0"/>
        <v>341.3499493760778</v>
      </c>
      <c r="G17" s="64">
        <f t="shared" si="0"/>
        <v>344.08074897108645</v>
      </c>
      <c r="H17" s="64">
        <f t="shared" si="0"/>
        <v>346.83339496285515</v>
      </c>
      <c r="I17" s="64">
        <f t="shared" si="0"/>
        <v>349.608062122558</v>
      </c>
      <c r="J17" s="64">
        <f t="shared" si="0"/>
        <v>352.40492661953846</v>
      </c>
    </row>
    <row r="18" spans="1:10" ht="12.75">
      <c r="A18" s="82" t="s">
        <v>59</v>
      </c>
      <c r="B18" s="63">
        <v>15</v>
      </c>
      <c r="C18" s="64">
        <f>I3*'ind-mag-1'!C17</f>
        <v>370.01641399999994</v>
      </c>
      <c r="D18" s="64">
        <f t="shared" si="0"/>
        <v>372.9765453119999</v>
      </c>
      <c r="E18" s="64">
        <f t="shared" si="0"/>
        <v>375.9603576744959</v>
      </c>
      <c r="F18" s="64">
        <f t="shared" si="0"/>
        <v>378.9680405358919</v>
      </c>
      <c r="G18" s="64">
        <f t="shared" si="0"/>
        <v>381.99978486017903</v>
      </c>
      <c r="H18" s="64">
        <f t="shared" si="0"/>
        <v>385.05578313906045</v>
      </c>
      <c r="I18" s="64">
        <f t="shared" si="0"/>
        <v>388.1362294041729</v>
      </c>
      <c r="J18" s="64">
        <f t="shared" si="0"/>
        <v>391.2413192394063</v>
      </c>
    </row>
    <row r="19" spans="1:10" ht="12.75">
      <c r="A19" s="72"/>
      <c r="B19" s="63">
        <v>16</v>
      </c>
      <c r="C19" s="64">
        <f>I3*'ind-mag-1'!C18</f>
        <v>410.81991</v>
      </c>
      <c r="D19" s="64">
        <f t="shared" si="0"/>
        <v>414.10646928</v>
      </c>
      <c r="E19" s="64">
        <f t="shared" si="0"/>
        <v>417.41932103424</v>
      </c>
      <c r="F19" s="64">
        <f t="shared" si="0"/>
        <v>420.7586756025139</v>
      </c>
      <c r="G19" s="64">
        <f t="shared" si="0"/>
        <v>424.124745007334</v>
      </c>
      <c r="H19" s="64">
        <f t="shared" si="0"/>
        <v>427.5177429673927</v>
      </c>
      <c r="I19" s="64">
        <f t="shared" si="0"/>
        <v>430.93788491113185</v>
      </c>
      <c r="J19" s="64">
        <f t="shared" si="0"/>
        <v>434.3853879904209</v>
      </c>
    </row>
    <row r="20" spans="1:10" ht="12.75">
      <c r="A20" s="65"/>
      <c r="B20" s="63">
        <v>17</v>
      </c>
      <c r="C20" s="64">
        <f>ind!C17*I3</f>
        <v>297.65768396</v>
      </c>
      <c r="D20" s="64">
        <f t="shared" si="0"/>
        <v>300.03894543167996</v>
      </c>
      <c r="E20" s="64">
        <f t="shared" si="0"/>
        <v>302.4392569951334</v>
      </c>
      <c r="F20" s="64">
        <f t="shared" si="0"/>
        <v>304.8587710510945</v>
      </c>
      <c r="G20" s="64">
        <f t="shared" si="0"/>
        <v>307.29764121950325</v>
      </c>
      <c r="H20" s="64">
        <f t="shared" si="0"/>
        <v>309.7560223492593</v>
      </c>
      <c r="I20" s="64">
        <f t="shared" si="0"/>
        <v>312.2340705280534</v>
      </c>
      <c r="J20" s="64">
        <f t="shared" si="0"/>
        <v>314.73194309227785</v>
      </c>
    </row>
    <row r="21" spans="1:10" ht="12.75">
      <c r="A21" s="6"/>
      <c r="B21" s="66"/>
      <c r="C21" s="7"/>
      <c r="D21" s="7"/>
      <c r="E21" s="7"/>
      <c r="F21" s="7"/>
      <c r="G21" s="7"/>
      <c r="H21" s="7"/>
      <c r="I21" s="7"/>
      <c r="J21" s="7"/>
    </row>
    <row r="22" spans="1:10" ht="12.75">
      <c r="A22" s="117" t="s">
        <v>3</v>
      </c>
      <c r="B22" s="71" t="s">
        <v>2</v>
      </c>
      <c r="C22" s="118"/>
      <c r="D22" s="118"/>
      <c r="E22" s="118"/>
      <c r="F22" s="118" t="s">
        <v>4</v>
      </c>
      <c r="G22" s="118"/>
      <c r="H22" s="118"/>
      <c r="I22" s="118"/>
      <c r="J22" s="68"/>
    </row>
    <row r="23" spans="1:10" ht="12.75">
      <c r="A23" s="69"/>
      <c r="B23" s="70"/>
      <c r="C23" s="119" t="s">
        <v>5</v>
      </c>
      <c r="D23" s="119" t="s">
        <v>6</v>
      </c>
      <c r="E23" s="119" t="s">
        <v>7</v>
      </c>
      <c r="F23" s="119" t="s">
        <v>8</v>
      </c>
      <c r="G23" s="119" t="s">
        <v>9</v>
      </c>
      <c r="H23" s="119" t="s">
        <v>10</v>
      </c>
      <c r="I23" s="119" t="s">
        <v>11</v>
      </c>
      <c r="J23" s="119" t="s">
        <v>12</v>
      </c>
    </row>
    <row r="24" spans="1:10" ht="12.75">
      <c r="A24" s="67"/>
      <c r="B24" s="63">
        <v>21</v>
      </c>
      <c r="C24" s="64">
        <f>I3*'ind-mag-1'!C22</f>
        <v>280.08639999999997</v>
      </c>
      <c r="D24" s="64">
        <f aca="true" t="shared" si="1" ref="D24:J29">C24*1.008</f>
        <v>282.3270912</v>
      </c>
      <c r="E24" s="64">
        <f t="shared" si="1"/>
        <v>284.5857079296</v>
      </c>
      <c r="F24" s="64">
        <f t="shared" si="1"/>
        <v>286.8623935930368</v>
      </c>
      <c r="G24" s="64">
        <f t="shared" si="1"/>
        <v>289.15729274178113</v>
      </c>
      <c r="H24" s="64">
        <f t="shared" si="1"/>
        <v>291.4705510837154</v>
      </c>
      <c r="I24" s="64">
        <f t="shared" si="1"/>
        <v>293.8023154923851</v>
      </c>
      <c r="J24" s="64">
        <f t="shared" si="1"/>
        <v>296.1527340163242</v>
      </c>
    </row>
    <row r="25" spans="1:10" ht="12.75">
      <c r="A25" s="72"/>
      <c r="B25" s="63">
        <v>22</v>
      </c>
      <c r="C25" s="64">
        <f>I3*'ind-mag-1'!C23</f>
        <v>310.95955999999995</v>
      </c>
      <c r="D25" s="64">
        <f t="shared" si="1"/>
        <v>313.44723647999996</v>
      </c>
      <c r="E25" s="64">
        <f t="shared" si="1"/>
        <v>315.95481437184</v>
      </c>
      <c r="F25" s="64">
        <f t="shared" si="1"/>
        <v>318.4824528868147</v>
      </c>
      <c r="G25" s="64">
        <f t="shared" si="1"/>
        <v>321.0303125099092</v>
      </c>
      <c r="H25" s="64">
        <f t="shared" si="1"/>
        <v>323.5985550099885</v>
      </c>
      <c r="I25" s="64">
        <f t="shared" si="1"/>
        <v>326.1873434500684</v>
      </c>
      <c r="J25" s="64">
        <f t="shared" si="1"/>
        <v>328.7968421976689</v>
      </c>
    </row>
    <row r="26" spans="1:10" ht="12.75">
      <c r="A26" s="82" t="s">
        <v>56</v>
      </c>
      <c r="B26" s="63">
        <v>23</v>
      </c>
      <c r="C26" s="64">
        <f>I3*'ind-mag-1'!C24</f>
        <v>345.238316</v>
      </c>
      <c r="D26" s="64">
        <f t="shared" si="1"/>
        <v>348.000222528</v>
      </c>
      <c r="E26" s="64">
        <f t="shared" si="1"/>
        <v>350.784224308224</v>
      </c>
      <c r="F26" s="64">
        <f t="shared" si="1"/>
        <v>353.59049810268976</v>
      </c>
      <c r="G26" s="64">
        <f t="shared" si="1"/>
        <v>356.4192220875113</v>
      </c>
      <c r="H26" s="64">
        <f t="shared" si="1"/>
        <v>359.27057586421137</v>
      </c>
      <c r="I26" s="64">
        <f t="shared" si="1"/>
        <v>362.14474047112503</v>
      </c>
      <c r="J26" s="64">
        <f t="shared" si="1"/>
        <v>365.041898394894</v>
      </c>
    </row>
    <row r="27" spans="1:10" ht="12.75">
      <c r="A27" s="82" t="s">
        <v>60</v>
      </c>
      <c r="B27" s="63">
        <v>24</v>
      </c>
      <c r="C27" s="64">
        <f>I3*'ind-mag-1'!C25</f>
        <v>383.28869</v>
      </c>
      <c r="D27" s="64">
        <f t="shared" si="1"/>
        <v>386.35499952</v>
      </c>
      <c r="E27" s="64">
        <f t="shared" si="1"/>
        <v>389.44583951616</v>
      </c>
      <c r="F27" s="64">
        <f t="shared" si="1"/>
        <v>392.5614062322893</v>
      </c>
      <c r="G27" s="64">
        <f t="shared" si="1"/>
        <v>395.7018974821476</v>
      </c>
      <c r="H27" s="64">
        <f t="shared" si="1"/>
        <v>398.8675126620048</v>
      </c>
      <c r="I27" s="64">
        <f t="shared" si="1"/>
        <v>402.05845276330086</v>
      </c>
      <c r="J27" s="64">
        <f t="shared" si="1"/>
        <v>405.27492038540726</v>
      </c>
    </row>
    <row r="28" spans="1:10" ht="12.75">
      <c r="A28" s="72"/>
      <c r="B28" s="63">
        <v>25</v>
      </c>
      <c r="C28" s="64">
        <f>I3*'ind-mag-1'!C26</f>
        <v>425.54035999999996</v>
      </c>
      <c r="D28" s="64">
        <f t="shared" si="1"/>
        <v>428.94468287999996</v>
      </c>
      <c r="E28" s="64">
        <f t="shared" si="1"/>
        <v>432.37624034303997</v>
      </c>
      <c r="F28" s="64">
        <f t="shared" si="1"/>
        <v>435.8352502657843</v>
      </c>
      <c r="G28" s="64">
        <f t="shared" si="1"/>
        <v>439.32193226791054</v>
      </c>
      <c r="H28" s="64">
        <f t="shared" si="1"/>
        <v>442.8365077260538</v>
      </c>
      <c r="I28" s="64">
        <f t="shared" si="1"/>
        <v>446.37919978786226</v>
      </c>
      <c r="J28" s="64">
        <f t="shared" si="1"/>
        <v>449.95023338616517</v>
      </c>
    </row>
    <row r="29" spans="1:10" ht="12.75">
      <c r="A29" s="65"/>
      <c r="B29" s="63">
        <v>26</v>
      </c>
      <c r="C29" s="64">
        <f>I3*'ind-mag-1'!C27</f>
        <v>472.438918</v>
      </c>
      <c r="D29" s="64">
        <f t="shared" si="1"/>
        <v>476.218429344</v>
      </c>
      <c r="E29" s="64">
        <f t="shared" si="1"/>
        <v>480.028176778752</v>
      </c>
      <c r="F29" s="64">
        <f t="shared" si="1"/>
        <v>483.86840219298205</v>
      </c>
      <c r="G29" s="64">
        <f t="shared" si="1"/>
        <v>487.7393494105259</v>
      </c>
      <c r="H29" s="64">
        <f t="shared" si="1"/>
        <v>491.6412642058101</v>
      </c>
      <c r="I29" s="64">
        <f t="shared" si="1"/>
        <v>495.5743943194566</v>
      </c>
      <c r="J29" s="64">
        <f t="shared" si="1"/>
        <v>499.5389894740122</v>
      </c>
    </row>
    <row r="30" spans="1:10" ht="12.75">
      <c r="A30" s="6"/>
      <c r="B30" s="66"/>
      <c r="C30" s="7"/>
      <c r="D30" s="7"/>
      <c r="E30" s="7"/>
      <c r="F30" s="7"/>
      <c r="G30" s="7"/>
      <c r="H30" s="7"/>
      <c r="I30" s="7"/>
      <c r="J30" s="7"/>
    </row>
    <row r="31" spans="1:10" ht="12.75">
      <c r="A31" s="117" t="s">
        <v>3</v>
      </c>
      <c r="B31" s="71" t="s">
        <v>2</v>
      </c>
      <c r="C31" s="118"/>
      <c r="D31" s="118"/>
      <c r="E31" s="118"/>
      <c r="F31" s="118" t="s">
        <v>4</v>
      </c>
      <c r="G31" s="118"/>
      <c r="H31" s="118"/>
      <c r="I31" s="118"/>
      <c r="J31" s="68"/>
    </row>
    <row r="32" spans="1:10" ht="12.75">
      <c r="A32" s="69"/>
      <c r="B32" s="70"/>
      <c r="C32" s="119" t="s">
        <v>5</v>
      </c>
      <c r="D32" s="119" t="s">
        <v>6</v>
      </c>
      <c r="E32" s="119" t="s">
        <v>7</v>
      </c>
      <c r="F32" s="119" t="s">
        <v>8</v>
      </c>
      <c r="G32" s="119" t="s">
        <v>9</v>
      </c>
      <c r="H32" s="119" t="s">
        <v>10</v>
      </c>
      <c r="I32" s="119" t="s">
        <v>11</v>
      </c>
      <c r="J32" s="119" t="s">
        <v>12</v>
      </c>
    </row>
    <row r="33" spans="1:10" ht="12.75">
      <c r="A33" s="67"/>
      <c r="B33" s="63">
        <v>31</v>
      </c>
      <c r="C33" s="64">
        <f>I3*'ind-mag-1'!C31</f>
        <v>328.799154</v>
      </c>
      <c r="D33" s="64">
        <f aca="true" t="shared" si="2" ref="D33:J38">C33*1.008</f>
        <v>331.429547232</v>
      </c>
      <c r="E33" s="64">
        <f t="shared" si="2"/>
        <v>334.080983609856</v>
      </c>
      <c r="F33" s="64">
        <f t="shared" si="2"/>
        <v>336.75363147873486</v>
      </c>
      <c r="G33" s="64">
        <f t="shared" si="2"/>
        <v>339.44766053056475</v>
      </c>
      <c r="H33" s="64">
        <f t="shared" si="2"/>
        <v>342.1632418148093</v>
      </c>
      <c r="I33" s="64">
        <f t="shared" si="2"/>
        <v>344.90054774932776</v>
      </c>
      <c r="J33" s="64">
        <f t="shared" si="2"/>
        <v>347.65975213132236</v>
      </c>
    </row>
    <row r="34" spans="1:10" ht="12.75">
      <c r="A34" s="82" t="s">
        <v>56</v>
      </c>
      <c r="B34" s="63">
        <v>32</v>
      </c>
      <c r="C34" s="64">
        <f>I3*'ind-mag-1'!C32</f>
        <v>365.035332</v>
      </c>
      <c r="D34" s="64">
        <f t="shared" si="2"/>
        <v>367.95561465599997</v>
      </c>
      <c r="E34" s="64">
        <f t="shared" si="2"/>
        <v>370.89925957324795</v>
      </c>
      <c r="F34" s="64">
        <f t="shared" si="2"/>
        <v>373.86645364983394</v>
      </c>
      <c r="G34" s="64">
        <f t="shared" si="2"/>
        <v>376.8573852790326</v>
      </c>
      <c r="H34" s="64">
        <f t="shared" si="2"/>
        <v>379.87224436126485</v>
      </c>
      <c r="I34" s="64">
        <f t="shared" si="2"/>
        <v>382.911222316155</v>
      </c>
      <c r="J34" s="64">
        <f t="shared" si="2"/>
        <v>385.9745120946842</v>
      </c>
    </row>
    <row r="35" spans="1:10" ht="12.75">
      <c r="A35" s="82" t="s">
        <v>63</v>
      </c>
      <c r="B35" s="63">
        <v>33</v>
      </c>
      <c r="C35" s="64">
        <f>I3*'ind-mag-1'!C33</f>
        <v>405.28183799999994</v>
      </c>
      <c r="D35" s="64">
        <f t="shared" si="2"/>
        <v>408.52409270399994</v>
      </c>
      <c r="E35" s="64">
        <f t="shared" si="2"/>
        <v>411.79228544563193</v>
      </c>
      <c r="F35" s="64">
        <f t="shared" si="2"/>
        <v>415.086623729197</v>
      </c>
      <c r="G35" s="64">
        <f t="shared" si="2"/>
        <v>418.4073167190306</v>
      </c>
      <c r="H35" s="64">
        <f t="shared" si="2"/>
        <v>421.75457525278284</v>
      </c>
      <c r="I35" s="64">
        <f t="shared" si="2"/>
        <v>425.1286118548051</v>
      </c>
      <c r="J35" s="64">
        <f t="shared" si="2"/>
        <v>428.52964074964353</v>
      </c>
    </row>
    <row r="36" spans="1:10" ht="12.75">
      <c r="A36" s="82" t="s">
        <v>58</v>
      </c>
      <c r="B36" s="63">
        <v>34</v>
      </c>
      <c r="C36" s="64">
        <f>I3*'ind-mag-1'!C34</f>
        <v>449.9524359999999</v>
      </c>
      <c r="D36" s="64">
        <f t="shared" si="2"/>
        <v>453.55205548799995</v>
      </c>
      <c r="E36" s="64">
        <f t="shared" si="2"/>
        <v>457.180471931904</v>
      </c>
      <c r="F36" s="64">
        <f t="shared" si="2"/>
        <v>460.83791570735923</v>
      </c>
      <c r="G36" s="64">
        <f t="shared" si="2"/>
        <v>464.5246190330181</v>
      </c>
      <c r="H36" s="64">
        <f t="shared" si="2"/>
        <v>468.24081598528227</v>
      </c>
      <c r="I36" s="64">
        <f t="shared" si="2"/>
        <v>471.98674251316453</v>
      </c>
      <c r="J36" s="64">
        <f t="shared" si="2"/>
        <v>475.76263645326986</v>
      </c>
    </row>
    <row r="37" spans="1:10" ht="12.75">
      <c r="A37" s="82" t="s">
        <v>59</v>
      </c>
      <c r="B37" s="63">
        <v>35</v>
      </c>
      <c r="C37" s="64">
        <f>I3*'ind-mag-1'!C35</f>
        <v>499.54045999999994</v>
      </c>
      <c r="D37" s="64">
        <f t="shared" si="2"/>
        <v>503.5367836799999</v>
      </c>
      <c r="E37" s="64">
        <f t="shared" si="2"/>
        <v>507.5650779494399</v>
      </c>
      <c r="F37" s="64">
        <f t="shared" si="2"/>
        <v>511.62559857303546</v>
      </c>
      <c r="G37" s="64">
        <f t="shared" si="2"/>
        <v>515.7186033616198</v>
      </c>
      <c r="H37" s="64">
        <f t="shared" si="2"/>
        <v>519.8443521885127</v>
      </c>
      <c r="I37" s="64">
        <f t="shared" si="2"/>
        <v>524.0031070060209</v>
      </c>
      <c r="J37" s="64">
        <f t="shared" si="2"/>
        <v>528.195131862069</v>
      </c>
    </row>
    <row r="38" spans="1:10" ht="12.75">
      <c r="A38" s="65"/>
      <c r="B38" s="63">
        <v>36</v>
      </c>
      <c r="C38" s="64">
        <f>I3*'ind-mag-1'!C36</f>
        <v>554.6188139999999</v>
      </c>
      <c r="D38" s="64">
        <f t="shared" si="2"/>
        <v>559.0557645119999</v>
      </c>
      <c r="E38" s="64">
        <f t="shared" si="2"/>
        <v>563.5282106280958</v>
      </c>
      <c r="F38" s="64">
        <f t="shared" si="2"/>
        <v>568.0364363131206</v>
      </c>
      <c r="G38" s="64">
        <f t="shared" si="2"/>
        <v>572.5807278036256</v>
      </c>
      <c r="H38" s="64">
        <f t="shared" si="2"/>
        <v>577.1613736260546</v>
      </c>
      <c r="I38" s="64">
        <f t="shared" si="2"/>
        <v>581.778664615063</v>
      </c>
      <c r="J38" s="64">
        <f t="shared" si="2"/>
        <v>586.4328939319835</v>
      </c>
    </row>
    <row r="39" spans="1:10" ht="12.75">
      <c r="A39" s="6"/>
      <c r="B39" s="66"/>
      <c r="C39" s="7"/>
      <c r="D39" s="7"/>
      <c r="E39" s="7"/>
      <c r="F39" s="7"/>
      <c r="G39" s="7"/>
      <c r="H39" s="7"/>
      <c r="I39" s="7"/>
      <c r="J39" s="7"/>
    </row>
    <row r="40" spans="1:10" ht="12.75">
      <c r="A40" s="117" t="s">
        <v>3</v>
      </c>
      <c r="B40" s="71" t="s">
        <v>2</v>
      </c>
      <c r="C40" s="118"/>
      <c r="D40" s="118"/>
      <c r="E40" s="118"/>
      <c r="F40" s="118" t="s">
        <v>4</v>
      </c>
      <c r="G40" s="118"/>
      <c r="H40" s="118"/>
      <c r="I40" s="118"/>
      <c r="J40" s="68"/>
    </row>
    <row r="41" spans="1:10" ht="12.75">
      <c r="A41" s="69"/>
      <c r="B41" s="70"/>
      <c r="C41" s="119" t="s">
        <v>5</v>
      </c>
      <c r="D41" s="119" t="s">
        <v>6</v>
      </c>
      <c r="E41" s="119" t="s">
        <v>7</v>
      </c>
      <c r="F41" s="119" t="s">
        <v>8</v>
      </c>
      <c r="G41" s="119" t="s">
        <v>9</v>
      </c>
      <c r="H41" s="119" t="s">
        <v>10</v>
      </c>
      <c r="I41" s="119" t="s">
        <v>11</v>
      </c>
      <c r="J41" s="119" t="s">
        <v>12</v>
      </c>
    </row>
    <row r="42" spans="1:10" ht="12.75">
      <c r="A42" s="67"/>
      <c r="B42" s="63">
        <v>41</v>
      </c>
      <c r="C42" s="64">
        <f>I3*'ind-mag-1'!C40</f>
        <v>353.14757399999996</v>
      </c>
      <c r="D42" s="64">
        <f aca="true" t="shared" si="3" ref="D42:J47">C42*1.008</f>
        <v>355.97275459199994</v>
      </c>
      <c r="E42" s="64">
        <f t="shared" si="3"/>
        <v>358.82053662873597</v>
      </c>
      <c r="F42" s="64">
        <f t="shared" si="3"/>
        <v>361.69110092176584</v>
      </c>
      <c r="G42" s="64">
        <f t="shared" si="3"/>
        <v>364.58462972914</v>
      </c>
      <c r="H42" s="64">
        <f t="shared" si="3"/>
        <v>367.5013067669731</v>
      </c>
      <c r="I42" s="64">
        <f t="shared" si="3"/>
        <v>370.4413172211089</v>
      </c>
      <c r="J42" s="64">
        <f t="shared" si="3"/>
        <v>373.40484775887774</v>
      </c>
    </row>
    <row r="43" spans="1:10" ht="12.75">
      <c r="A43" s="44" t="s">
        <v>56</v>
      </c>
      <c r="B43" s="63">
        <v>42</v>
      </c>
      <c r="C43" s="64">
        <f>I3*'ind-mag-1'!C41</f>
        <v>392.07321799999994</v>
      </c>
      <c r="D43" s="64">
        <f t="shared" si="3"/>
        <v>395.20980374399994</v>
      </c>
      <c r="E43" s="64">
        <f t="shared" si="3"/>
        <v>398.37148217395196</v>
      </c>
      <c r="F43" s="64">
        <f t="shared" si="3"/>
        <v>401.55845403134356</v>
      </c>
      <c r="G43" s="64">
        <f t="shared" si="3"/>
        <v>404.7709216635943</v>
      </c>
      <c r="H43" s="64">
        <f t="shared" si="3"/>
        <v>408.0090890369031</v>
      </c>
      <c r="I43" s="64">
        <f t="shared" si="3"/>
        <v>411.2731617491983</v>
      </c>
      <c r="J43" s="64">
        <f t="shared" si="3"/>
        <v>414.5633470431919</v>
      </c>
    </row>
    <row r="44" spans="1:10" ht="12.75">
      <c r="A44" s="44" t="s">
        <v>61</v>
      </c>
      <c r="B44" s="63">
        <v>43</v>
      </c>
      <c r="C44" s="64">
        <f>I3*'ind-mag-1'!C42</f>
        <v>435.2797279999999</v>
      </c>
      <c r="D44" s="64">
        <f t="shared" si="3"/>
        <v>438.7619658239999</v>
      </c>
      <c r="E44" s="64">
        <f t="shared" si="3"/>
        <v>442.2720615505919</v>
      </c>
      <c r="F44" s="64">
        <f t="shared" si="3"/>
        <v>445.8102380429966</v>
      </c>
      <c r="G44" s="64">
        <f t="shared" si="3"/>
        <v>449.3767199473406</v>
      </c>
      <c r="H44" s="64">
        <f t="shared" si="3"/>
        <v>452.9717337069193</v>
      </c>
      <c r="I44" s="64">
        <f t="shared" si="3"/>
        <v>456.5955075765746</v>
      </c>
      <c r="J44" s="64">
        <f t="shared" si="3"/>
        <v>460.2482716371872</v>
      </c>
    </row>
    <row r="45" spans="1:10" ht="12.75">
      <c r="A45" s="44"/>
      <c r="B45" s="63">
        <v>44</v>
      </c>
      <c r="C45" s="64">
        <f>I3*'ind-mag-1'!C43</f>
        <v>483.276352</v>
      </c>
      <c r="D45" s="64">
        <f t="shared" si="3"/>
        <v>487.14256281599995</v>
      </c>
      <c r="E45" s="64">
        <f t="shared" si="3"/>
        <v>491.0397033185279</v>
      </c>
      <c r="F45" s="64">
        <f t="shared" si="3"/>
        <v>494.96802094507615</v>
      </c>
      <c r="G45" s="64">
        <f t="shared" si="3"/>
        <v>498.92776511263673</v>
      </c>
      <c r="H45" s="64">
        <f t="shared" si="3"/>
        <v>502.91918723353785</v>
      </c>
      <c r="I45" s="64">
        <f t="shared" si="3"/>
        <v>506.94254073140615</v>
      </c>
      <c r="J45" s="64">
        <f t="shared" si="3"/>
        <v>510.9980810572574</v>
      </c>
    </row>
    <row r="46" spans="1:10" ht="12.75">
      <c r="A46" s="44" t="s">
        <v>62</v>
      </c>
      <c r="B46" s="63">
        <v>45</v>
      </c>
      <c r="C46" s="64">
        <f>I3*'ind-mag-1'!C44</f>
        <v>536.5405099999999</v>
      </c>
      <c r="D46" s="64">
        <f t="shared" si="3"/>
        <v>540.8328340799999</v>
      </c>
      <c r="E46" s="64">
        <f t="shared" si="3"/>
        <v>545.1594967526399</v>
      </c>
      <c r="F46" s="64">
        <f t="shared" si="3"/>
        <v>549.5207727266611</v>
      </c>
      <c r="G46" s="64">
        <f t="shared" si="3"/>
        <v>553.9169389084744</v>
      </c>
      <c r="H46" s="64">
        <f t="shared" si="3"/>
        <v>558.3482744197422</v>
      </c>
      <c r="I46" s="64">
        <f t="shared" si="3"/>
        <v>562.8150606151002</v>
      </c>
      <c r="J46" s="64">
        <f t="shared" si="3"/>
        <v>567.3175811000209</v>
      </c>
    </row>
    <row r="47" spans="1:10" ht="12.75">
      <c r="A47" s="65"/>
      <c r="B47" s="63">
        <v>46</v>
      </c>
      <c r="C47" s="64">
        <f>I3*'ind-mag-1'!C45</f>
        <v>595.676934</v>
      </c>
      <c r="D47" s="64">
        <f t="shared" si="3"/>
        <v>600.4423494719999</v>
      </c>
      <c r="E47" s="64">
        <f t="shared" si="3"/>
        <v>605.245888267776</v>
      </c>
      <c r="F47" s="64">
        <f t="shared" si="3"/>
        <v>610.0878553739182</v>
      </c>
      <c r="G47" s="64">
        <f t="shared" si="3"/>
        <v>614.9685582169095</v>
      </c>
      <c r="H47" s="64">
        <f t="shared" si="3"/>
        <v>619.8883066826448</v>
      </c>
      <c r="I47" s="64">
        <f t="shared" si="3"/>
        <v>624.847413136106</v>
      </c>
      <c r="J47" s="64">
        <f t="shared" si="3"/>
        <v>629.8461924411948</v>
      </c>
    </row>
    <row r="48" spans="1:10" ht="12.75">
      <c r="A48" s="4"/>
      <c r="B48" s="4"/>
      <c r="C48" s="8"/>
      <c r="D48" s="8"/>
      <c r="E48" s="8"/>
      <c r="F48" s="8"/>
      <c r="G48" s="8"/>
      <c r="H48" s="8"/>
      <c r="I48" s="8"/>
      <c r="J48" s="8"/>
    </row>
    <row r="49" ht="12.75">
      <c r="D49" t="s">
        <v>125</v>
      </c>
    </row>
    <row r="52" ht="12.75">
      <c r="D52" t="s">
        <v>126</v>
      </c>
    </row>
    <row r="53" ht="12.75">
      <c r="D53" t="s">
        <v>127</v>
      </c>
    </row>
  </sheetData>
  <printOptions/>
  <pageMargins left="0.64" right="0.28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38"/>
  <sheetViews>
    <sheetView workbookViewId="0" topLeftCell="A1">
      <selection activeCell="A7" sqref="A7"/>
    </sheetView>
  </sheetViews>
  <sheetFormatPr defaultColWidth="9.140625" defaultRowHeight="12.75"/>
  <cols>
    <col min="1" max="1" width="2.7109375" style="0" customWidth="1"/>
    <col min="2" max="2" width="5.421875" style="0" hidden="1" customWidth="1"/>
    <col min="3" max="3" width="18.421875" style="0" customWidth="1"/>
    <col min="4" max="4" width="7.8515625" style="0" customWidth="1"/>
    <col min="5" max="5" width="16.421875" style="0" customWidth="1"/>
    <col min="6" max="6" width="17.7109375" style="0" customWidth="1"/>
    <col min="7" max="7" width="17.57421875" style="0" customWidth="1"/>
  </cols>
  <sheetData>
    <row r="1" ht="12.75">
      <c r="E1" t="s">
        <v>0</v>
      </c>
    </row>
    <row r="2" ht="12.75">
      <c r="E2" t="s">
        <v>1</v>
      </c>
    </row>
    <row r="4" ht="12.75">
      <c r="G4" t="s">
        <v>19</v>
      </c>
    </row>
    <row r="5" spans="3:7" ht="12.75">
      <c r="C5" s="39" t="s">
        <v>97</v>
      </c>
      <c r="D5" s="91"/>
      <c r="E5" s="91"/>
      <c r="F5" s="91"/>
      <c r="G5" s="62" t="s">
        <v>135</v>
      </c>
    </row>
    <row r="7" ht="12.75">
      <c r="E7" t="s">
        <v>20</v>
      </c>
    </row>
    <row r="8" ht="12.75">
      <c r="E8" t="s">
        <v>72</v>
      </c>
    </row>
    <row r="9" ht="12.75">
      <c r="E9" t="s">
        <v>52</v>
      </c>
    </row>
    <row r="10" ht="12.75">
      <c r="E10" t="s">
        <v>73</v>
      </c>
    </row>
    <row r="11" ht="12.75">
      <c r="E11" t="s">
        <v>74</v>
      </c>
    </row>
    <row r="13" spans="3:7" ht="12.75">
      <c r="C13" s="12"/>
      <c r="D13" s="32"/>
      <c r="E13" s="32"/>
      <c r="F13" s="35" t="s">
        <v>76</v>
      </c>
      <c r="G13" s="34"/>
    </row>
    <row r="14" spans="3:7" ht="12.75">
      <c r="C14" s="12" t="s">
        <v>64</v>
      </c>
      <c r="D14" s="32" t="s">
        <v>2</v>
      </c>
      <c r="E14" s="32" t="s">
        <v>14</v>
      </c>
      <c r="F14" s="33" t="s">
        <v>75</v>
      </c>
      <c r="G14" s="33" t="s">
        <v>16</v>
      </c>
    </row>
    <row r="15" spans="3:7" ht="12.75">
      <c r="C15" s="13" t="s">
        <v>77</v>
      </c>
      <c r="D15" s="13" t="s">
        <v>21</v>
      </c>
      <c r="E15" s="36">
        <v>3.0555</v>
      </c>
      <c r="F15" s="37">
        <v>0.5556</v>
      </c>
      <c r="G15" s="37">
        <f>SUM(E15:F15)</f>
        <v>3.6111</v>
      </c>
    </row>
    <row r="16" spans="3:7" ht="12.75">
      <c r="C16" s="13" t="s">
        <v>78</v>
      </c>
      <c r="D16" s="13" t="s">
        <v>22</v>
      </c>
      <c r="E16" s="36">
        <v>4.1667</v>
      </c>
      <c r="F16" s="37">
        <v>0.8333</v>
      </c>
      <c r="G16" s="37">
        <f>SUM(E16:F16)</f>
        <v>5</v>
      </c>
    </row>
    <row r="17" spans="3:7" ht="12.75">
      <c r="C17" s="115"/>
      <c r="D17" s="115"/>
      <c r="E17" s="126"/>
      <c r="F17" s="127"/>
      <c r="G17" s="127"/>
    </row>
    <row r="20" spans="5:7" ht="12.75">
      <c r="E20" t="s">
        <v>20</v>
      </c>
      <c r="G20" t="s">
        <v>19</v>
      </c>
    </row>
    <row r="21" ht="12.75">
      <c r="E21" t="s">
        <v>72</v>
      </c>
    </row>
    <row r="22" ht="12.75">
      <c r="E22" t="s">
        <v>52</v>
      </c>
    </row>
    <row r="23" ht="12.75">
      <c r="E23" t="s">
        <v>73</v>
      </c>
    </row>
    <row r="24" ht="12.75">
      <c r="E24" t="s">
        <v>79</v>
      </c>
    </row>
    <row r="26" spans="4:7" ht="12.75">
      <c r="D26" s="11" t="s">
        <v>32</v>
      </c>
      <c r="E26" s="11"/>
      <c r="F26" s="11"/>
      <c r="G26" s="11">
        <v>159.14</v>
      </c>
    </row>
    <row r="27" spans="3:7" ht="12.75">
      <c r="C27" s="12"/>
      <c r="D27" s="32"/>
      <c r="E27" s="32"/>
      <c r="F27" s="35" t="s">
        <v>76</v>
      </c>
      <c r="G27" s="34"/>
    </row>
    <row r="28" spans="3:7" ht="12.75">
      <c r="C28" s="12" t="s">
        <v>64</v>
      </c>
      <c r="D28" s="32" t="s">
        <v>2</v>
      </c>
      <c r="E28" s="32" t="s">
        <v>14</v>
      </c>
      <c r="F28" s="33" t="s">
        <v>75</v>
      </c>
      <c r="G28" s="33" t="s">
        <v>16</v>
      </c>
    </row>
    <row r="29" spans="3:7" ht="12.75">
      <c r="C29" s="13" t="s">
        <v>77</v>
      </c>
      <c r="D29" s="13" t="s">
        <v>21</v>
      </c>
      <c r="E29" s="14">
        <f>G26*E15</f>
        <v>486.25226999999995</v>
      </c>
      <c r="F29" s="15">
        <v>0.5556</v>
      </c>
      <c r="G29" s="15">
        <f>SUM(E29:F29)</f>
        <v>486.80787</v>
      </c>
    </row>
    <row r="30" spans="3:7" ht="12.75">
      <c r="C30" s="13" t="s">
        <v>78</v>
      </c>
      <c r="D30" s="13" t="s">
        <v>22</v>
      </c>
      <c r="E30" s="14">
        <f>G26*E16</f>
        <v>663.0886379999998</v>
      </c>
      <c r="F30" s="15">
        <v>0.8333</v>
      </c>
      <c r="G30" s="15">
        <f>SUM(E30:F30)</f>
        <v>663.9219379999998</v>
      </c>
    </row>
    <row r="33" ht="12.75">
      <c r="E33" t="s">
        <v>125</v>
      </c>
    </row>
    <row r="37" ht="12.75">
      <c r="E37" t="s">
        <v>113</v>
      </c>
    </row>
    <row r="38" ht="12.75">
      <c r="E38" t="s">
        <v>134</v>
      </c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8"/>
  <sheetViews>
    <sheetView zoomScale="75" zoomScaleNormal="75" workbookViewId="0" topLeftCell="A1">
      <selection activeCell="A5" sqref="A5:H5"/>
    </sheetView>
  </sheetViews>
  <sheetFormatPr defaultColWidth="9.140625" defaultRowHeight="12.75"/>
  <cols>
    <col min="1" max="1" width="12.421875" style="0" customWidth="1"/>
    <col min="2" max="2" width="4.7109375" style="0" customWidth="1"/>
  </cols>
  <sheetData>
    <row r="2" ht="12.75">
      <c r="B2" t="s">
        <v>0</v>
      </c>
    </row>
    <row r="3" ht="12.75">
      <c r="B3" t="s">
        <v>1</v>
      </c>
    </row>
    <row r="5" spans="1:7" ht="12.75">
      <c r="A5" s="39" t="s">
        <v>97</v>
      </c>
      <c r="B5" s="91"/>
      <c r="C5" s="91"/>
      <c r="D5" s="91"/>
      <c r="E5" s="62"/>
      <c r="G5" s="62" t="s">
        <v>128</v>
      </c>
    </row>
    <row r="7" ht="12.75">
      <c r="D7" t="s">
        <v>53</v>
      </c>
    </row>
    <row r="8" spans="1:2" ht="12.75">
      <c r="A8" t="s">
        <v>54</v>
      </c>
      <c r="B8" t="s">
        <v>55</v>
      </c>
    </row>
    <row r="11" ht="12.75">
      <c r="C11" t="s">
        <v>65</v>
      </c>
    </row>
    <row r="12" ht="12.75">
      <c r="B12" s="112"/>
    </row>
    <row r="13" spans="1:10" ht="12.75">
      <c r="A13" s="106" t="s">
        <v>3</v>
      </c>
      <c r="B13" s="111" t="s">
        <v>2</v>
      </c>
      <c r="C13" s="107"/>
      <c r="D13" s="107"/>
      <c r="E13" s="107"/>
      <c r="F13" s="107" t="s">
        <v>4</v>
      </c>
      <c r="G13" s="107"/>
      <c r="H13" s="107"/>
      <c r="I13" s="107"/>
      <c r="J13" s="108"/>
    </row>
    <row r="14" spans="1:10" ht="12.75">
      <c r="A14" s="109"/>
      <c r="B14" s="110"/>
      <c r="C14" s="28" t="s">
        <v>5</v>
      </c>
      <c r="D14" s="16" t="s">
        <v>6</v>
      </c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</row>
    <row r="15" spans="1:10" ht="12.75">
      <c r="A15" s="114"/>
      <c r="B15" s="3">
        <v>51</v>
      </c>
      <c r="C15" s="113">
        <v>2.0661</v>
      </c>
      <c r="D15" s="113">
        <f aca="true" t="shared" si="0" ref="D15:J20">C15*1.008</f>
        <v>2.0826288</v>
      </c>
      <c r="E15" s="113">
        <f t="shared" si="0"/>
        <v>2.0992898304</v>
      </c>
      <c r="F15" s="113">
        <f t="shared" si="0"/>
        <v>2.1160841490432</v>
      </c>
      <c r="G15" s="113">
        <f t="shared" si="0"/>
        <v>2.1330128222355453</v>
      </c>
      <c r="H15" s="113">
        <f t="shared" si="0"/>
        <v>2.1500769248134297</v>
      </c>
      <c r="I15" s="113">
        <f t="shared" si="0"/>
        <v>2.1672775402119373</v>
      </c>
      <c r="J15" s="113">
        <f t="shared" si="0"/>
        <v>2.184615760533633</v>
      </c>
    </row>
    <row r="16" spans="1:10" ht="12.75">
      <c r="A16" s="82" t="s">
        <v>68</v>
      </c>
      <c r="B16" s="22">
        <v>52</v>
      </c>
      <c r="C16" s="113">
        <v>2.2938</v>
      </c>
      <c r="D16" s="113">
        <f t="shared" si="0"/>
        <v>2.3121504</v>
      </c>
      <c r="E16" s="113">
        <f t="shared" si="0"/>
        <v>2.3306476032</v>
      </c>
      <c r="F16" s="113">
        <f t="shared" si="0"/>
        <v>2.3492927840256</v>
      </c>
      <c r="G16" s="113">
        <f t="shared" si="0"/>
        <v>2.368087126297805</v>
      </c>
      <c r="H16" s="113">
        <f t="shared" si="0"/>
        <v>2.3870318233081878</v>
      </c>
      <c r="I16" s="113">
        <f t="shared" si="0"/>
        <v>2.406128077894653</v>
      </c>
      <c r="J16" s="113">
        <f t="shared" si="0"/>
        <v>2.4253771025178104</v>
      </c>
    </row>
    <row r="17" spans="1:10" ht="12.75">
      <c r="A17" s="82" t="s">
        <v>66</v>
      </c>
      <c r="B17" s="22">
        <v>53</v>
      </c>
      <c r="C17" s="113">
        <v>2.5467</v>
      </c>
      <c r="D17" s="113">
        <f t="shared" si="0"/>
        <v>2.5670736</v>
      </c>
      <c r="E17" s="113">
        <f t="shared" si="0"/>
        <v>2.5876101888000003</v>
      </c>
      <c r="F17" s="113">
        <f t="shared" si="0"/>
        <v>2.6083110703104</v>
      </c>
      <c r="G17" s="113">
        <f t="shared" si="0"/>
        <v>2.6291775588728834</v>
      </c>
      <c r="H17" s="113">
        <f t="shared" si="0"/>
        <v>2.6502109793438664</v>
      </c>
      <c r="I17" s="113">
        <f t="shared" si="0"/>
        <v>2.6714126671786174</v>
      </c>
      <c r="J17" s="113">
        <f t="shared" si="0"/>
        <v>2.6927839685160464</v>
      </c>
    </row>
    <row r="18" spans="1:10" ht="12.75">
      <c r="A18" s="82"/>
      <c r="B18" s="22">
        <v>54</v>
      </c>
      <c r="C18" s="113">
        <v>2.8274</v>
      </c>
      <c r="D18" s="113">
        <f t="shared" si="0"/>
        <v>2.8500191999999998</v>
      </c>
      <c r="E18" s="113">
        <f t="shared" si="0"/>
        <v>2.8728193535999997</v>
      </c>
      <c r="F18" s="113">
        <f t="shared" si="0"/>
        <v>2.8958019084288</v>
      </c>
      <c r="G18" s="113">
        <f t="shared" si="0"/>
        <v>2.9189683236962303</v>
      </c>
      <c r="H18" s="113">
        <f t="shared" si="0"/>
        <v>2.9423200702858003</v>
      </c>
      <c r="I18" s="113">
        <f t="shared" si="0"/>
        <v>2.9658586308480865</v>
      </c>
      <c r="J18" s="113">
        <f t="shared" si="0"/>
        <v>2.989585499894871</v>
      </c>
    </row>
    <row r="19" spans="1:10" ht="12.75">
      <c r="A19" s="82" t="s">
        <v>67</v>
      </c>
      <c r="B19" s="22">
        <v>55</v>
      </c>
      <c r="C19" s="113">
        <v>3.139</v>
      </c>
      <c r="D19" s="113">
        <f t="shared" si="0"/>
        <v>3.164112</v>
      </c>
      <c r="E19" s="113">
        <f t="shared" si="0"/>
        <v>3.189424896</v>
      </c>
      <c r="F19" s="113">
        <f t="shared" si="0"/>
        <v>3.2149402951679997</v>
      </c>
      <c r="G19" s="113">
        <f t="shared" si="0"/>
        <v>3.2406598175293437</v>
      </c>
      <c r="H19" s="113">
        <f t="shared" si="0"/>
        <v>3.2665850960695786</v>
      </c>
      <c r="I19" s="113">
        <f t="shared" si="0"/>
        <v>3.2927177768381353</v>
      </c>
      <c r="J19" s="113">
        <f t="shared" si="0"/>
        <v>3.3190595190528405</v>
      </c>
    </row>
    <row r="20" spans="1:10" ht="12.75">
      <c r="A20" s="90" t="s">
        <v>66</v>
      </c>
      <c r="B20" s="22">
        <v>56</v>
      </c>
      <c r="C20" s="113">
        <v>3.4851</v>
      </c>
      <c r="D20" s="113">
        <f t="shared" si="0"/>
        <v>3.5129808000000002</v>
      </c>
      <c r="E20" s="113">
        <f t="shared" si="0"/>
        <v>3.5410846464000003</v>
      </c>
      <c r="F20" s="113">
        <f t="shared" si="0"/>
        <v>3.5694133235712004</v>
      </c>
      <c r="G20" s="113">
        <f t="shared" si="0"/>
        <v>3.59796863015977</v>
      </c>
      <c r="H20" s="113">
        <f t="shared" si="0"/>
        <v>3.626752379201048</v>
      </c>
      <c r="I20" s="113">
        <f t="shared" si="0"/>
        <v>3.6557663982346567</v>
      </c>
      <c r="J20" s="113">
        <f t="shared" si="0"/>
        <v>3.685012529420534</v>
      </c>
    </row>
    <row r="21" spans="1:10" ht="12.75">
      <c r="A21" s="115"/>
      <c r="B21" s="1"/>
      <c r="C21" s="29"/>
      <c r="D21" s="29"/>
      <c r="E21" s="29"/>
      <c r="F21" s="29"/>
      <c r="G21" s="29"/>
      <c r="H21" s="29"/>
      <c r="I21" s="29"/>
      <c r="J21" s="29"/>
    </row>
    <row r="22" spans="1:10" ht="12.75">
      <c r="A22" s="115"/>
      <c r="B22" s="2"/>
      <c r="C22" s="29"/>
      <c r="D22" s="29"/>
      <c r="E22" s="29"/>
      <c r="F22" s="29"/>
      <c r="G22" s="29"/>
      <c r="H22" s="29"/>
      <c r="I22" s="29"/>
      <c r="J22" s="29"/>
    </row>
    <row r="23" spans="1:10" ht="12.75">
      <c r="A23" s="106" t="s">
        <v>3</v>
      </c>
      <c r="B23" s="111" t="s">
        <v>2</v>
      </c>
      <c r="C23" s="107"/>
      <c r="D23" s="107"/>
      <c r="E23" s="107"/>
      <c r="F23" s="107" t="s">
        <v>4</v>
      </c>
      <c r="G23" s="107"/>
      <c r="H23" s="107"/>
      <c r="I23" s="107"/>
      <c r="J23" s="108"/>
    </row>
    <row r="24" spans="1:10" ht="12.75">
      <c r="A24" s="109"/>
      <c r="B24" s="110"/>
      <c r="C24" s="28" t="s">
        <v>5</v>
      </c>
      <c r="D24" s="16" t="s">
        <v>6</v>
      </c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</row>
    <row r="25" spans="1:10" ht="12.75">
      <c r="A25" s="30" t="s">
        <v>68</v>
      </c>
      <c r="B25" s="45"/>
      <c r="C25" s="113"/>
      <c r="D25" s="113"/>
      <c r="E25" s="113"/>
      <c r="F25" s="113"/>
      <c r="G25" s="113"/>
      <c r="H25" s="113"/>
      <c r="I25" s="113"/>
      <c r="J25" s="113"/>
    </row>
    <row r="26" spans="1:10" ht="12.75">
      <c r="A26" s="31" t="s">
        <v>69</v>
      </c>
      <c r="B26" s="45"/>
      <c r="C26" s="113"/>
      <c r="D26" s="113"/>
      <c r="E26" s="113"/>
      <c r="F26" s="113"/>
      <c r="G26" s="113"/>
      <c r="H26" s="113"/>
      <c r="I26" s="113"/>
      <c r="J26" s="113"/>
    </row>
    <row r="27" spans="1:10" ht="12.75">
      <c r="A27" s="31" t="s">
        <v>67</v>
      </c>
      <c r="B27" s="45">
        <v>61</v>
      </c>
      <c r="C27" s="113">
        <v>2.2191</v>
      </c>
      <c r="D27" s="113">
        <f aca="true" t="shared" si="1" ref="D27:J27">C27*1.008</f>
        <v>2.2368528000000003</v>
      </c>
      <c r="E27" s="113">
        <f t="shared" si="1"/>
        <v>2.2547476224000005</v>
      </c>
      <c r="F27" s="113">
        <f t="shared" si="1"/>
        <v>2.2727856033792007</v>
      </c>
      <c r="G27" s="113">
        <f t="shared" si="1"/>
        <v>2.290967888206234</v>
      </c>
      <c r="H27" s="113">
        <f t="shared" si="1"/>
        <v>2.309295631311884</v>
      </c>
      <c r="I27" s="113">
        <f t="shared" si="1"/>
        <v>2.3277699963623792</v>
      </c>
      <c r="J27" s="113">
        <f t="shared" si="1"/>
        <v>2.346392156333278</v>
      </c>
    </row>
    <row r="28" spans="1:10" ht="12.75">
      <c r="A28" s="31" t="s">
        <v>69</v>
      </c>
      <c r="B28" s="45">
        <v>62</v>
      </c>
      <c r="C28" s="113">
        <v>2.4637</v>
      </c>
      <c r="D28" s="113">
        <f aca="true" t="shared" si="2" ref="D28:J28">C28*1.008</f>
        <v>2.4834096</v>
      </c>
      <c r="E28" s="113">
        <f t="shared" si="2"/>
        <v>2.5032768767999998</v>
      </c>
      <c r="F28" s="113">
        <f t="shared" si="2"/>
        <v>2.5233030918144</v>
      </c>
      <c r="G28" s="113">
        <f t="shared" si="2"/>
        <v>2.5434895165489153</v>
      </c>
      <c r="H28" s="113">
        <f t="shared" si="2"/>
        <v>2.5638374326813067</v>
      </c>
      <c r="I28" s="113">
        <f t="shared" si="2"/>
        <v>2.584348132142757</v>
      </c>
      <c r="J28" s="113">
        <f t="shared" si="2"/>
        <v>2.605022917199899</v>
      </c>
    </row>
    <row r="29" spans="1:10" ht="12.75">
      <c r="A29" s="31" t="s">
        <v>70</v>
      </c>
      <c r="B29" s="45">
        <v>63</v>
      </c>
      <c r="C29" s="113">
        <v>2.7352</v>
      </c>
      <c r="D29" s="113">
        <f aca="true" t="shared" si="3" ref="D29:J29">C29*1.008</f>
        <v>2.7570816</v>
      </c>
      <c r="E29" s="113">
        <f t="shared" si="3"/>
        <v>2.7791382527999997</v>
      </c>
      <c r="F29" s="113">
        <f t="shared" si="3"/>
        <v>2.8013713588224</v>
      </c>
      <c r="G29" s="113">
        <f t="shared" si="3"/>
        <v>2.823782329692979</v>
      </c>
      <c r="H29" s="113">
        <f t="shared" si="3"/>
        <v>2.846372588330523</v>
      </c>
      <c r="I29" s="113">
        <f t="shared" si="3"/>
        <v>2.8691435690371674</v>
      </c>
      <c r="J29" s="113">
        <f t="shared" si="3"/>
        <v>2.8920967175894647</v>
      </c>
    </row>
    <row r="30" spans="1:10" ht="12.75">
      <c r="A30" s="31" t="s">
        <v>71</v>
      </c>
      <c r="B30" s="45"/>
      <c r="C30" s="113"/>
      <c r="D30" s="113"/>
      <c r="E30" s="113"/>
      <c r="F30" s="113"/>
      <c r="G30" s="113"/>
      <c r="H30" s="113"/>
      <c r="I30" s="113"/>
      <c r="J30" s="113"/>
    </row>
    <row r="31" spans="1:10" ht="12.75">
      <c r="A31" s="123"/>
      <c r="B31" s="47"/>
      <c r="C31" s="122"/>
      <c r="D31" s="122"/>
      <c r="E31" s="122"/>
      <c r="F31" s="122"/>
      <c r="G31" s="122"/>
      <c r="H31" s="122"/>
      <c r="I31" s="122"/>
      <c r="J31" s="122"/>
    </row>
    <row r="34" ht="12.75">
      <c r="D34" t="s">
        <v>129</v>
      </c>
    </row>
    <row r="37" ht="12.75">
      <c r="D37" t="s">
        <v>130</v>
      </c>
    </row>
    <row r="38" ht="12.75">
      <c r="D38" t="s">
        <v>131</v>
      </c>
    </row>
  </sheetData>
  <printOptions/>
  <pageMargins left="0.77" right="0.37" top="0.7874015748031497" bottom="0.5905511811023623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zoomScale="75" zoomScaleNormal="75" workbookViewId="0" topLeftCell="A1">
      <selection activeCell="A5" sqref="A5:H5"/>
    </sheetView>
  </sheetViews>
  <sheetFormatPr defaultColWidth="9.140625" defaultRowHeight="12.75"/>
  <cols>
    <col min="1" max="1" width="14.00390625" style="0" customWidth="1"/>
    <col min="2" max="2" width="5.00390625" style="0" customWidth="1"/>
    <col min="3" max="3" width="11.140625" style="0" customWidth="1"/>
  </cols>
  <sheetData>
    <row r="2" ht="12.75">
      <c r="B2" t="s">
        <v>0</v>
      </c>
    </row>
    <row r="3" ht="12.75">
      <c r="B3" t="s">
        <v>1</v>
      </c>
    </row>
    <row r="5" spans="1:7" ht="12.75">
      <c r="A5" s="39" t="s">
        <v>97</v>
      </c>
      <c r="B5" s="91"/>
      <c r="C5" s="91"/>
      <c r="D5" s="91"/>
      <c r="E5" s="62"/>
      <c r="G5" s="62" t="s">
        <v>119</v>
      </c>
    </row>
    <row r="7" ht="12.75">
      <c r="D7" t="s">
        <v>53</v>
      </c>
    </row>
    <row r="8" spans="1:2" ht="12.75">
      <c r="A8" t="s">
        <v>54</v>
      </c>
      <c r="B8" t="s">
        <v>55</v>
      </c>
    </row>
    <row r="10" spans="2:4" ht="12.75">
      <c r="B10" s="112"/>
      <c r="D10" t="s">
        <v>83</v>
      </c>
    </row>
    <row r="11" spans="1:10" ht="12.75">
      <c r="A11" s="106" t="s">
        <v>3</v>
      </c>
      <c r="B11" s="111" t="s">
        <v>2</v>
      </c>
      <c r="C11" s="107"/>
      <c r="D11" s="107"/>
      <c r="E11" s="107"/>
      <c r="F11" s="107" t="s">
        <v>4</v>
      </c>
      <c r="G11" s="107"/>
      <c r="H11" s="107"/>
      <c r="I11" s="107"/>
      <c r="J11" s="108"/>
    </row>
    <row r="12" spans="1:10" ht="12.75">
      <c r="A12" s="109"/>
      <c r="B12" s="110"/>
      <c r="C12" s="16" t="s">
        <v>5</v>
      </c>
      <c r="D12" s="16" t="s">
        <v>6</v>
      </c>
      <c r="E12" s="16" t="s">
        <v>7</v>
      </c>
      <c r="F12" s="16" t="s">
        <v>8</v>
      </c>
      <c r="G12" s="16" t="s">
        <v>9</v>
      </c>
      <c r="H12" s="16" t="s">
        <v>10</v>
      </c>
      <c r="I12" s="16" t="s">
        <v>11</v>
      </c>
      <c r="J12" s="16" t="s">
        <v>12</v>
      </c>
    </row>
    <row r="13" spans="1:10" ht="12.75">
      <c r="A13" s="114"/>
      <c r="B13" s="45">
        <v>11</v>
      </c>
      <c r="C13" s="113">
        <v>1.5304</v>
      </c>
      <c r="D13" s="113">
        <f aca="true" t="shared" si="0" ref="D13:J18">C13*1.008</f>
        <v>1.5426432</v>
      </c>
      <c r="E13" s="113">
        <f t="shared" si="0"/>
        <v>1.5549843456</v>
      </c>
      <c r="F13" s="113">
        <f t="shared" si="0"/>
        <v>1.5674242203648001</v>
      </c>
      <c r="G13" s="113">
        <f t="shared" si="0"/>
        <v>1.5799636141277185</v>
      </c>
      <c r="H13" s="113">
        <f t="shared" si="0"/>
        <v>1.5926033230407401</v>
      </c>
      <c r="I13" s="113">
        <f t="shared" si="0"/>
        <v>1.605344149625066</v>
      </c>
      <c r="J13" s="113">
        <f t="shared" si="0"/>
        <v>1.6181869028220666</v>
      </c>
    </row>
    <row r="14" spans="1:10" ht="12.75">
      <c r="A14" s="82" t="s">
        <v>56</v>
      </c>
      <c r="B14" s="45">
        <v>12</v>
      </c>
      <c r="C14" s="113">
        <v>1.6991</v>
      </c>
      <c r="D14" s="113">
        <f t="shared" si="0"/>
        <v>1.7126928000000001</v>
      </c>
      <c r="E14" s="113">
        <f t="shared" si="0"/>
        <v>1.7263943424000001</v>
      </c>
      <c r="F14" s="113">
        <f t="shared" si="0"/>
        <v>1.7402054971392</v>
      </c>
      <c r="G14" s="113">
        <f t="shared" si="0"/>
        <v>1.7541271411163137</v>
      </c>
      <c r="H14" s="113">
        <f t="shared" si="0"/>
        <v>1.7681601582452442</v>
      </c>
      <c r="I14" s="113">
        <f t="shared" si="0"/>
        <v>1.7823054395112061</v>
      </c>
      <c r="J14" s="113">
        <f t="shared" si="0"/>
        <v>1.7965638830272959</v>
      </c>
    </row>
    <row r="15" spans="1:10" ht="12.75">
      <c r="A15" s="82" t="s">
        <v>57</v>
      </c>
      <c r="B15" s="45">
        <v>13</v>
      </c>
      <c r="C15" s="113">
        <v>1.8864</v>
      </c>
      <c r="D15" s="113">
        <f t="shared" si="0"/>
        <v>1.9014912000000002</v>
      </c>
      <c r="E15" s="113">
        <f t="shared" si="0"/>
        <v>1.9167031296</v>
      </c>
      <c r="F15" s="113">
        <f t="shared" si="0"/>
        <v>1.9320367546368</v>
      </c>
      <c r="G15" s="113">
        <f t="shared" si="0"/>
        <v>1.9474930486738944</v>
      </c>
      <c r="H15" s="113">
        <f t="shared" si="0"/>
        <v>1.9630729930632855</v>
      </c>
      <c r="I15" s="113">
        <f t="shared" si="0"/>
        <v>1.9787775770077918</v>
      </c>
      <c r="J15" s="113">
        <f t="shared" si="0"/>
        <v>1.994607797623854</v>
      </c>
    </row>
    <row r="16" spans="1:10" ht="12.75">
      <c r="A16" s="82" t="s">
        <v>58</v>
      </c>
      <c r="B16" s="45">
        <v>14</v>
      </c>
      <c r="C16" s="113">
        <v>2.0943</v>
      </c>
      <c r="D16" s="113">
        <f t="shared" si="0"/>
        <v>2.1110544</v>
      </c>
      <c r="E16" s="113">
        <f t="shared" si="0"/>
        <v>2.1279428352</v>
      </c>
      <c r="F16" s="113">
        <f t="shared" si="0"/>
        <v>2.1449663778816</v>
      </c>
      <c r="G16" s="113">
        <f t="shared" si="0"/>
        <v>2.1621261089046526</v>
      </c>
      <c r="H16" s="113">
        <f t="shared" si="0"/>
        <v>2.17942311777589</v>
      </c>
      <c r="I16" s="113">
        <f t="shared" si="0"/>
        <v>2.196858502718097</v>
      </c>
      <c r="J16" s="113">
        <f t="shared" si="0"/>
        <v>2.214433370739842</v>
      </c>
    </row>
    <row r="17" spans="1:10" ht="12.75">
      <c r="A17" s="82" t="s">
        <v>59</v>
      </c>
      <c r="B17" s="45">
        <v>15</v>
      </c>
      <c r="C17" s="113">
        <v>2.3251</v>
      </c>
      <c r="D17" s="113">
        <f t="shared" si="0"/>
        <v>2.3437008</v>
      </c>
      <c r="E17" s="113">
        <f t="shared" si="0"/>
        <v>2.3624504064000003</v>
      </c>
      <c r="F17" s="113">
        <f t="shared" si="0"/>
        <v>2.3813500096512</v>
      </c>
      <c r="G17" s="113">
        <f t="shared" si="0"/>
        <v>2.40040080972841</v>
      </c>
      <c r="H17" s="113">
        <f t="shared" si="0"/>
        <v>2.4196040162062373</v>
      </c>
      <c r="I17" s="113">
        <f t="shared" si="0"/>
        <v>2.438960848335887</v>
      </c>
      <c r="J17" s="113">
        <f t="shared" si="0"/>
        <v>2.4584725351225742</v>
      </c>
    </row>
    <row r="18" spans="1:10" ht="12.75">
      <c r="A18" s="90"/>
      <c r="B18" s="45">
        <v>16</v>
      </c>
      <c r="C18" s="113">
        <v>2.5815</v>
      </c>
      <c r="D18" s="113">
        <f t="shared" si="0"/>
        <v>2.6021520000000002</v>
      </c>
      <c r="E18" s="113">
        <f t="shared" si="0"/>
        <v>2.6229692160000004</v>
      </c>
      <c r="F18" s="113">
        <f t="shared" si="0"/>
        <v>2.6439529697280006</v>
      </c>
      <c r="G18" s="113">
        <f t="shared" si="0"/>
        <v>2.665104593485825</v>
      </c>
      <c r="H18" s="113">
        <f t="shared" si="0"/>
        <v>2.6864254302337116</v>
      </c>
      <c r="I18" s="113">
        <f t="shared" si="0"/>
        <v>2.7079168336755814</v>
      </c>
      <c r="J18" s="113">
        <f t="shared" si="0"/>
        <v>2.7295801683449863</v>
      </c>
    </row>
    <row r="19" spans="1:10" ht="12.75">
      <c r="A19" s="115"/>
      <c r="B19" s="116"/>
      <c r="C19" s="29"/>
      <c r="D19" s="29"/>
      <c r="E19" s="29"/>
      <c r="F19" s="29"/>
      <c r="G19" s="29"/>
      <c r="H19" s="29"/>
      <c r="I19" s="29"/>
      <c r="J19" s="29"/>
    </row>
    <row r="20" spans="1:10" ht="12.75">
      <c r="A20" s="106" t="s">
        <v>3</v>
      </c>
      <c r="B20" s="111" t="s">
        <v>2</v>
      </c>
      <c r="C20" s="107"/>
      <c r="D20" s="107"/>
      <c r="E20" s="107"/>
      <c r="F20" s="107" t="s">
        <v>4</v>
      </c>
      <c r="G20" s="107"/>
      <c r="H20" s="107"/>
      <c r="I20" s="107"/>
      <c r="J20" s="108"/>
    </row>
    <row r="21" spans="1:10" ht="12.75">
      <c r="A21" s="109"/>
      <c r="B21" s="110"/>
      <c r="C21" s="16" t="s">
        <v>5</v>
      </c>
      <c r="D21" s="16" t="s">
        <v>6</v>
      </c>
      <c r="E21" s="16" t="s">
        <v>7</v>
      </c>
      <c r="F21" s="16" t="s">
        <v>8</v>
      </c>
      <c r="G21" s="16" t="s">
        <v>9</v>
      </c>
      <c r="H21" s="16" t="s">
        <v>10</v>
      </c>
      <c r="I21" s="16" t="s">
        <v>11</v>
      </c>
      <c r="J21" s="16" t="s">
        <v>12</v>
      </c>
    </row>
    <row r="22" spans="1:10" ht="12.75">
      <c r="A22" s="30"/>
      <c r="B22" s="45">
        <v>21</v>
      </c>
      <c r="C22" s="113">
        <v>1.76</v>
      </c>
      <c r="D22" s="113">
        <f aca="true" t="shared" si="1" ref="D22:J27">C22*1.008</f>
        <v>1.77408</v>
      </c>
      <c r="E22" s="113">
        <f t="shared" si="1"/>
        <v>1.7882726400000002</v>
      </c>
      <c r="F22" s="113">
        <f t="shared" si="1"/>
        <v>1.8025788211200002</v>
      </c>
      <c r="G22" s="113">
        <f t="shared" si="1"/>
        <v>1.8169994516889603</v>
      </c>
      <c r="H22" s="113">
        <f t="shared" si="1"/>
        <v>1.8315354473024719</v>
      </c>
      <c r="I22" s="113">
        <f t="shared" si="1"/>
        <v>1.8461877308808916</v>
      </c>
      <c r="J22" s="113">
        <f t="shared" si="1"/>
        <v>1.8609572327279387</v>
      </c>
    </row>
    <row r="23" spans="1:10" ht="12.75">
      <c r="A23" s="31"/>
      <c r="B23" s="45">
        <v>22</v>
      </c>
      <c r="C23" s="113">
        <v>1.954</v>
      </c>
      <c r="D23" s="113">
        <f t="shared" si="1"/>
        <v>1.969632</v>
      </c>
      <c r="E23" s="113">
        <f t="shared" si="1"/>
        <v>1.985389056</v>
      </c>
      <c r="F23" s="113">
        <f t="shared" si="1"/>
        <v>2.001272168448</v>
      </c>
      <c r="G23" s="113">
        <f t="shared" si="1"/>
        <v>2.017282345795584</v>
      </c>
      <c r="H23" s="113">
        <f t="shared" si="1"/>
        <v>2.0334206045619485</v>
      </c>
      <c r="I23" s="113">
        <f t="shared" si="1"/>
        <v>2.049687969398444</v>
      </c>
      <c r="J23" s="113">
        <f t="shared" si="1"/>
        <v>2.066085473153632</v>
      </c>
    </row>
    <row r="24" spans="1:10" ht="12.75">
      <c r="A24" s="31" t="s">
        <v>56</v>
      </c>
      <c r="B24" s="45">
        <v>23</v>
      </c>
      <c r="C24" s="113">
        <v>2.1694</v>
      </c>
      <c r="D24" s="113">
        <f t="shared" si="1"/>
        <v>2.1867552</v>
      </c>
      <c r="E24" s="113">
        <f t="shared" si="1"/>
        <v>2.2042492416</v>
      </c>
      <c r="F24" s="113">
        <f t="shared" si="1"/>
        <v>2.2218832355328</v>
      </c>
      <c r="G24" s="113">
        <f t="shared" si="1"/>
        <v>2.2396583014170623</v>
      </c>
      <c r="H24" s="113">
        <f t="shared" si="1"/>
        <v>2.257575567828399</v>
      </c>
      <c r="I24" s="113">
        <f t="shared" si="1"/>
        <v>2.2756361723710263</v>
      </c>
      <c r="J24" s="113">
        <f t="shared" si="1"/>
        <v>2.2938412617499946</v>
      </c>
    </row>
    <row r="25" spans="1:10" ht="12.75">
      <c r="A25" s="31" t="s">
        <v>60</v>
      </c>
      <c r="B25" s="45">
        <v>24</v>
      </c>
      <c r="C25" s="113">
        <v>2.4085</v>
      </c>
      <c r="D25" s="113">
        <f t="shared" si="1"/>
        <v>2.427768</v>
      </c>
      <c r="E25" s="113">
        <f t="shared" si="1"/>
        <v>2.447190144</v>
      </c>
      <c r="F25" s="113">
        <f t="shared" si="1"/>
        <v>2.466767665152</v>
      </c>
      <c r="G25" s="113">
        <f t="shared" si="1"/>
        <v>2.4865018064732163</v>
      </c>
      <c r="H25" s="113">
        <f t="shared" si="1"/>
        <v>2.506393820925002</v>
      </c>
      <c r="I25" s="113">
        <f t="shared" si="1"/>
        <v>2.5264449714924018</v>
      </c>
      <c r="J25" s="113">
        <f t="shared" si="1"/>
        <v>2.546656531264341</v>
      </c>
    </row>
    <row r="26" spans="1:10" ht="12.75">
      <c r="A26" s="31"/>
      <c r="B26" s="45">
        <v>25</v>
      </c>
      <c r="C26" s="113">
        <v>2.674</v>
      </c>
      <c r="D26" s="113">
        <f t="shared" si="1"/>
        <v>2.695392</v>
      </c>
      <c r="E26" s="113">
        <f t="shared" si="1"/>
        <v>2.716955136</v>
      </c>
      <c r="F26" s="113">
        <f t="shared" si="1"/>
        <v>2.7386907770880002</v>
      </c>
      <c r="G26" s="113">
        <f t="shared" si="1"/>
        <v>2.760600303304704</v>
      </c>
      <c r="H26" s="113">
        <f t="shared" si="1"/>
        <v>2.782685105731142</v>
      </c>
      <c r="I26" s="113">
        <f t="shared" si="1"/>
        <v>2.804946586576991</v>
      </c>
      <c r="J26" s="113">
        <f t="shared" si="1"/>
        <v>2.827386159269607</v>
      </c>
    </row>
    <row r="27" spans="1:10" ht="12.75">
      <c r="A27" s="90"/>
      <c r="B27" s="45">
        <v>26</v>
      </c>
      <c r="C27" s="113">
        <v>2.9687</v>
      </c>
      <c r="D27" s="113">
        <f t="shared" si="1"/>
        <v>2.9924496</v>
      </c>
      <c r="E27" s="113">
        <f t="shared" si="1"/>
        <v>3.0163891968</v>
      </c>
      <c r="F27" s="113">
        <f t="shared" si="1"/>
        <v>3.0405203103744003</v>
      </c>
      <c r="G27" s="113">
        <f t="shared" si="1"/>
        <v>3.0648444728573954</v>
      </c>
      <c r="H27" s="113">
        <f t="shared" si="1"/>
        <v>3.0893632286402544</v>
      </c>
      <c r="I27" s="113">
        <f t="shared" si="1"/>
        <v>3.114078134469376</v>
      </c>
      <c r="J27" s="113">
        <f t="shared" si="1"/>
        <v>3.1389907595451314</v>
      </c>
    </row>
    <row r="28" spans="1:10" ht="12.75">
      <c r="A28" s="115"/>
      <c r="B28" s="2"/>
      <c r="C28" s="29"/>
      <c r="D28" s="29"/>
      <c r="E28" s="29"/>
      <c r="F28" s="29"/>
      <c r="G28" s="29"/>
      <c r="H28" s="29"/>
      <c r="I28" s="29"/>
      <c r="J28" s="29"/>
    </row>
    <row r="29" spans="1:10" ht="12.75">
      <c r="A29" s="106" t="s">
        <v>3</v>
      </c>
      <c r="B29" s="111" t="s">
        <v>2</v>
      </c>
      <c r="C29" s="107"/>
      <c r="D29" s="107"/>
      <c r="E29" s="107"/>
      <c r="F29" s="107" t="s">
        <v>4</v>
      </c>
      <c r="G29" s="107"/>
      <c r="H29" s="107"/>
      <c r="I29" s="107"/>
      <c r="J29" s="108"/>
    </row>
    <row r="30" spans="1:10" ht="12.75">
      <c r="A30" s="109"/>
      <c r="B30" s="110"/>
      <c r="C30" s="16" t="s">
        <v>5</v>
      </c>
      <c r="D30" s="16" t="s">
        <v>6</v>
      </c>
      <c r="E30" s="16" t="s">
        <v>7</v>
      </c>
      <c r="F30" s="16" t="s">
        <v>8</v>
      </c>
      <c r="G30" s="16" t="s">
        <v>9</v>
      </c>
      <c r="H30" s="16" t="s">
        <v>10</v>
      </c>
      <c r="I30" s="16" t="s">
        <v>11</v>
      </c>
      <c r="J30" s="16" t="s">
        <v>12</v>
      </c>
    </row>
    <row r="31" spans="1:10" ht="12.75">
      <c r="A31" s="30"/>
      <c r="B31" s="45">
        <v>31</v>
      </c>
      <c r="C31" s="113">
        <v>2.0661</v>
      </c>
      <c r="D31" s="113">
        <f aca="true" t="shared" si="2" ref="D31:J36">C31*1.008</f>
        <v>2.0826288</v>
      </c>
      <c r="E31" s="113">
        <f t="shared" si="2"/>
        <v>2.0992898304</v>
      </c>
      <c r="F31" s="113">
        <f t="shared" si="2"/>
        <v>2.1160841490432</v>
      </c>
      <c r="G31" s="113">
        <f t="shared" si="2"/>
        <v>2.1330128222355453</v>
      </c>
      <c r="H31" s="113">
        <f t="shared" si="2"/>
        <v>2.1500769248134297</v>
      </c>
      <c r="I31" s="113">
        <f t="shared" si="2"/>
        <v>2.1672775402119373</v>
      </c>
      <c r="J31" s="113">
        <f t="shared" si="2"/>
        <v>2.184615760533633</v>
      </c>
    </row>
    <row r="32" spans="1:10" ht="12.75">
      <c r="A32" s="31" t="s">
        <v>56</v>
      </c>
      <c r="B32" s="45">
        <v>32</v>
      </c>
      <c r="C32" s="113">
        <v>2.2938</v>
      </c>
      <c r="D32" s="113">
        <f t="shared" si="2"/>
        <v>2.3121504</v>
      </c>
      <c r="E32" s="113">
        <f t="shared" si="2"/>
        <v>2.3306476032</v>
      </c>
      <c r="F32" s="113">
        <f t="shared" si="2"/>
        <v>2.3492927840256</v>
      </c>
      <c r="G32" s="113">
        <f t="shared" si="2"/>
        <v>2.368087126297805</v>
      </c>
      <c r="H32" s="113">
        <f t="shared" si="2"/>
        <v>2.3870318233081878</v>
      </c>
      <c r="I32" s="113">
        <f t="shared" si="2"/>
        <v>2.406128077894653</v>
      </c>
      <c r="J32" s="113">
        <f t="shared" si="2"/>
        <v>2.4253771025178104</v>
      </c>
    </row>
    <row r="33" spans="1:10" ht="12.75">
      <c r="A33" s="31" t="s">
        <v>63</v>
      </c>
      <c r="B33" s="45">
        <v>33</v>
      </c>
      <c r="C33" s="113">
        <v>2.5467</v>
      </c>
      <c r="D33" s="113">
        <f t="shared" si="2"/>
        <v>2.5670736</v>
      </c>
      <c r="E33" s="113">
        <f t="shared" si="2"/>
        <v>2.5876101888000003</v>
      </c>
      <c r="F33" s="113">
        <f t="shared" si="2"/>
        <v>2.6083110703104</v>
      </c>
      <c r="G33" s="113">
        <f t="shared" si="2"/>
        <v>2.6291775588728834</v>
      </c>
      <c r="H33" s="113">
        <f t="shared" si="2"/>
        <v>2.6502109793438664</v>
      </c>
      <c r="I33" s="113">
        <f t="shared" si="2"/>
        <v>2.6714126671786174</v>
      </c>
      <c r="J33" s="113">
        <f t="shared" si="2"/>
        <v>2.6927839685160464</v>
      </c>
    </row>
    <row r="34" spans="1:10" ht="12.75">
      <c r="A34" s="31" t="s">
        <v>58</v>
      </c>
      <c r="B34" s="45">
        <v>34</v>
      </c>
      <c r="C34" s="113">
        <v>2.8274</v>
      </c>
      <c r="D34" s="113">
        <f t="shared" si="2"/>
        <v>2.8500191999999998</v>
      </c>
      <c r="E34" s="113">
        <f t="shared" si="2"/>
        <v>2.8728193535999997</v>
      </c>
      <c r="F34" s="113">
        <f t="shared" si="2"/>
        <v>2.8958019084288</v>
      </c>
      <c r="G34" s="113">
        <f t="shared" si="2"/>
        <v>2.9189683236962303</v>
      </c>
      <c r="H34" s="113">
        <f t="shared" si="2"/>
        <v>2.9423200702858003</v>
      </c>
      <c r="I34" s="113">
        <f t="shared" si="2"/>
        <v>2.9658586308480865</v>
      </c>
      <c r="J34" s="113">
        <f t="shared" si="2"/>
        <v>2.989585499894871</v>
      </c>
    </row>
    <row r="35" spans="1:10" ht="12.75">
      <c r="A35" s="31" t="s">
        <v>59</v>
      </c>
      <c r="B35" s="45">
        <v>35</v>
      </c>
      <c r="C35" s="113">
        <v>3.139</v>
      </c>
      <c r="D35" s="113">
        <f t="shared" si="2"/>
        <v>3.164112</v>
      </c>
      <c r="E35" s="113">
        <f t="shared" si="2"/>
        <v>3.189424896</v>
      </c>
      <c r="F35" s="113">
        <f t="shared" si="2"/>
        <v>3.2149402951679997</v>
      </c>
      <c r="G35" s="113">
        <f t="shared" si="2"/>
        <v>3.2406598175293437</v>
      </c>
      <c r="H35" s="113">
        <f t="shared" si="2"/>
        <v>3.2665850960695786</v>
      </c>
      <c r="I35" s="113">
        <f t="shared" si="2"/>
        <v>3.2927177768381353</v>
      </c>
      <c r="J35" s="113">
        <f t="shared" si="2"/>
        <v>3.3190595190528405</v>
      </c>
    </row>
    <row r="36" spans="1:10" ht="12.75">
      <c r="A36" s="90"/>
      <c r="B36" s="45">
        <v>36</v>
      </c>
      <c r="C36" s="113">
        <v>3.4851</v>
      </c>
      <c r="D36" s="113">
        <f t="shared" si="2"/>
        <v>3.5129808000000002</v>
      </c>
      <c r="E36" s="113">
        <f t="shared" si="2"/>
        <v>3.5410846464000003</v>
      </c>
      <c r="F36" s="113">
        <f t="shared" si="2"/>
        <v>3.5694133235712004</v>
      </c>
      <c r="G36" s="113">
        <f t="shared" si="2"/>
        <v>3.59796863015977</v>
      </c>
      <c r="H36" s="113">
        <f t="shared" si="2"/>
        <v>3.626752379201048</v>
      </c>
      <c r="I36" s="113">
        <f t="shared" si="2"/>
        <v>3.6557663982346567</v>
      </c>
      <c r="J36" s="113">
        <f t="shared" si="2"/>
        <v>3.685012529420534</v>
      </c>
    </row>
    <row r="37" spans="1:10" ht="12.75">
      <c r="A37" s="115"/>
      <c r="B37" s="2"/>
      <c r="C37" s="29"/>
      <c r="D37" s="29"/>
      <c r="E37" s="29"/>
      <c r="F37" s="29"/>
      <c r="G37" s="29"/>
      <c r="H37" s="29"/>
      <c r="I37" s="29"/>
      <c r="J37" s="29"/>
    </row>
    <row r="38" spans="1:10" ht="12.75">
      <c r="A38" s="106" t="s">
        <v>3</v>
      </c>
      <c r="B38" s="111" t="s">
        <v>2</v>
      </c>
      <c r="C38" s="107"/>
      <c r="D38" s="107"/>
      <c r="E38" s="107"/>
      <c r="F38" s="107" t="s">
        <v>4</v>
      </c>
      <c r="G38" s="107"/>
      <c r="H38" s="107"/>
      <c r="I38" s="107"/>
      <c r="J38" s="108"/>
    </row>
    <row r="39" spans="1:10" ht="12.75">
      <c r="A39" s="109"/>
      <c r="B39" s="110"/>
      <c r="C39" s="16" t="s">
        <v>5</v>
      </c>
      <c r="D39" s="16" t="s">
        <v>6</v>
      </c>
      <c r="E39" s="16" t="s">
        <v>7</v>
      </c>
      <c r="F39" s="16" t="s">
        <v>8</v>
      </c>
      <c r="G39" s="16" t="s">
        <v>9</v>
      </c>
      <c r="H39" s="16" t="s">
        <v>10</v>
      </c>
      <c r="I39" s="16" t="s">
        <v>11</v>
      </c>
      <c r="J39" s="16" t="s">
        <v>12</v>
      </c>
    </row>
    <row r="40" spans="1:10" ht="12.75">
      <c r="A40" s="42"/>
      <c r="B40" s="45">
        <v>41</v>
      </c>
      <c r="C40" s="113">
        <v>2.2191</v>
      </c>
      <c r="D40" s="113">
        <f aca="true" t="shared" si="3" ref="D40:J45">C40*1.008</f>
        <v>2.2368528000000003</v>
      </c>
      <c r="E40" s="113">
        <f t="shared" si="3"/>
        <v>2.2547476224000005</v>
      </c>
      <c r="F40" s="113">
        <f t="shared" si="3"/>
        <v>2.2727856033792007</v>
      </c>
      <c r="G40" s="113">
        <f t="shared" si="3"/>
        <v>2.290967888206234</v>
      </c>
      <c r="H40" s="113">
        <f t="shared" si="3"/>
        <v>2.309295631311884</v>
      </c>
      <c r="I40" s="113">
        <f t="shared" si="3"/>
        <v>2.3277699963623792</v>
      </c>
      <c r="J40" s="113">
        <f t="shared" si="3"/>
        <v>2.346392156333278</v>
      </c>
    </row>
    <row r="41" spans="1:10" ht="12.75">
      <c r="A41" s="44" t="s">
        <v>56</v>
      </c>
      <c r="B41" s="45">
        <v>42</v>
      </c>
      <c r="C41" s="113">
        <v>2.4637</v>
      </c>
      <c r="D41" s="113">
        <f t="shared" si="3"/>
        <v>2.4834096</v>
      </c>
      <c r="E41" s="113">
        <f t="shared" si="3"/>
        <v>2.5032768767999998</v>
      </c>
      <c r="F41" s="113">
        <f t="shared" si="3"/>
        <v>2.5233030918144</v>
      </c>
      <c r="G41" s="113">
        <f t="shared" si="3"/>
        <v>2.5434895165489153</v>
      </c>
      <c r="H41" s="113">
        <f t="shared" si="3"/>
        <v>2.5638374326813067</v>
      </c>
      <c r="I41" s="113">
        <f t="shared" si="3"/>
        <v>2.584348132142757</v>
      </c>
      <c r="J41" s="113">
        <f t="shared" si="3"/>
        <v>2.605022917199899</v>
      </c>
    </row>
    <row r="42" spans="1:10" ht="12.75">
      <c r="A42" s="44" t="s">
        <v>61</v>
      </c>
      <c r="B42" s="45">
        <v>43</v>
      </c>
      <c r="C42" s="113">
        <v>2.7352</v>
      </c>
      <c r="D42" s="113">
        <f t="shared" si="3"/>
        <v>2.7570816</v>
      </c>
      <c r="E42" s="113">
        <f t="shared" si="3"/>
        <v>2.7791382527999997</v>
      </c>
      <c r="F42" s="113">
        <f t="shared" si="3"/>
        <v>2.8013713588224</v>
      </c>
      <c r="G42" s="113">
        <f t="shared" si="3"/>
        <v>2.823782329692979</v>
      </c>
      <c r="H42" s="113">
        <f t="shared" si="3"/>
        <v>2.846372588330523</v>
      </c>
      <c r="I42" s="113">
        <f t="shared" si="3"/>
        <v>2.8691435690371674</v>
      </c>
      <c r="J42" s="113">
        <f t="shared" si="3"/>
        <v>2.8920967175894647</v>
      </c>
    </row>
    <row r="43" spans="1:10" ht="12.75">
      <c r="A43" s="44"/>
      <c r="B43" s="45">
        <v>44</v>
      </c>
      <c r="C43" s="113">
        <v>3.0368</v>
      </c>
      <c r="D43" s="113">
        <f t="shared" si="3"/>
        <v>3.0610944</v>
      </c>
      <c r="E43" s="113">
        <f t="shared" si="3"/>
        <v>3.0855831552</v>
      </c>
      <c r="F43" s="113">
        <f t="shared" si="3"/>
        <v>3.1102678204416003</v>
      </c>
      <c r="G43" s="113">
        <f t="shared" si="3"/>
        <v>3.135149963005133</v>
      </c>
      <c r="H43" s="113">
        <f t="shared" si="3"/>
        <v>3.160231162709174</v>
      </c>
      <c r="I43" s="113">
        <f t="shared" si="3"/>
        <v>3.1855130120108477</v>
      </c>
      <c r="J43" s="113">
        <f t="shared" si="3"/>
        <v>3.2109971161069346</v>
      </c>
    </row>
    <row r="44" spans="1:10" ht="12.75">
      <c r="A44" s="44" t="s">
        <v>62</v>
      </c>
      <c r="B44" s="45">
        <v>45</v>
      </c>
      <c r="C44" s="113">
        <v>3.3715</v>
      </c>
      <c r="D44" s="113">
        <f t="shared" si="3"/>
        <v>3.3984720000000004</v>
      </c>
      <c r="E44" s="113">
        <f t="shared" si="3"/>
        <v>3.4256597760000003</v>
      </c>
      <c r="F44" s="113">
        <f t="shared" si="3"/>
        <v>3.4530650542080004</v>
      </c>
      <c r="G44" s="113">
        <f t="shared" si="3"/>
        <v>3.4806895746416644</v>
      </c>
      <c r="H44" s="113">
        <f t="shared" si="3"/>
        <v>3.5085350912387976</v>
      </c>
      <c r="I44" s="113">
        <f t="shared" si="3"/>
        <v>3.5366033719687078</v>
      </c>
      <c r="J44" s="113">
        <f t="shared" si="3"/>
        <v>3.5648961989444574</v>
      </c>
    </row>
    <row r="45" spans="1:10" ht="12.75">
      <c r="A45" s="43"/>
      <c r="B45" s="45">
        <v>46</v>
      </c>
      <c r="C45" s="113">
        <v>3.7431</v>
      </c>
      <c r="D45" s="113">
        <f t="shared" si="3"/>
        <v>3.7730448</v>
      </c>
      <c r="E45" s="113">
        <f t="shared" si="3"/>
        <v>3.8032291584</v>
      </c>
      <c r="F45" s="113">
        <f t="shared" si="3"/>
        <v>3.8336549916672</v>
      </c>
      <c r="G45" s="113">
        <f t="shared" si="3"/>
        <v>3.8643242316005377</v>
      </c>
      <c r="H45" s="113">
        <f t="shared" si="3"/>
        <v>3.895238825453342</v>
      </c>
      <c r="I45" s="113">
        <f t="shared" si="3"/>
        <v>3.926400736056969</v>
      </c>
      <c r="J45" s="113">
        <f t="shared" si="3"/>
        <v>3.9578119419454247</v>
      </c>
    </row>
    <row r="47" ht="12.75">
      <c r="C47" t="s">
        <v>120</v>
      </c>
    </row>
    <row r="51" ht="12.75">
      <c r="C51" t="s">
        <v>121</v>
      </c>
    </row>
    <row r="52" ht="12.75">
      <c r="C52" t="s">
        <v>122</v>
      </c>
    </row>
  </sheetData>
  <printOptions/>
  <pageMargins left="0.5905511811023623" right="0.3937007874015748" top="0.71" bottom="0.5905511811023623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7"/>
  <sheetViews>
    <sheetView workbookViewId="0" topLeftCell="A6">
      <selection activeCell="A13" sqref="A13"/>
    </sheetView>
  </sheetViews>
  <sheetFormatPr defaultColWidth="9.140625" defaultRowHeight="12.75"/>
  <cols>
    <col min="1" max="1" width="13.7109375" style="0" customWidth="1"/>
    <col min="2" max="2" width="4.28125" style="0" customWidth="1"/>
  </cols>
  <sheetData>
    <row r="2" ht="12.75">
      <c r="B2" t="s">
        <v>0</v>
      </c>
    </row>
    <row r="3" ht="12.75">
      <c r="B3" t="s">
        <v>1</v>
      </c>
    </row>
    <row r="4" spans="8:9" ht="12.75">
      <c r="H4" s="4" t="s">
        <v>13</v>
      </c>
      <c r="I4" s="5">
        <v>159.14</v>
      </c>
    </row>
    <row r="5" spans="8:9" ht="12.75">
      <c r="H5" s="4"/>
      <c r="I5" s="5"/>
    </row>
    <row r="6" spans="1:9" ht="12.75">
      <c r="A6" s="39" t="s">
        <v>97</v>
      </c>
      <c r="B6" s="91"/>
      <c r="C6" s="91"/>
      <c r="D6" s="91"/>
      <c r="E6" s="62"/>
      <c r="G6" s="62" t="s">
        <v>132</v>
      </c>
      <c r="I6" s="5"/>
    </row>
    <row r="7" spans="1:9" ht="12.75">
      <c r="A7" s="39"/>
      <c r="B7" s="91"/>
      <c r="C7" s="91"/>
      <c r="D7" s="91"/>
      <c r="E7" s="62"/>
      <c r="G7" s="62"/>
      <c r="I7" s="5"/>
    </row>
    <row r="8" spans="8:9" ht="12.75">
      <c r="H8" s="4"/>
      <c r="I8" s="5"/>
    </row>
    <row r="9" ht="12.75">
      <c r="D9" t="s">
        <v>84</v>
      </c>
    </row>
    <row r="10" spans="1:2" ht="12.75">
      <c r="A10" t="s">
        <v>54</v>
      </c>
      <c r="B10" t="s">
        <v>55</v>
      </c>
    </row>
    <row r="11" spans="1:7" ht="12.75">
      <c r="A11" s="39"/>
      <c r="B11" s="91"/>
      <c r="C11" s="91"/>
      <c r="D11" s="91"/>
      <c r="E11" s="62"/>
      <c r="G11" s="62"/>
    </row>
    <row r="12" ht="12.75">
      <c r="C12" t="s">
        <v>85</v>
      </c>
    </row>
    <row r="13" spans="1:10" ht="12.75">
      <c r="A13" s="121" t="s">
        <v>3</v>
      </c>
      <c r="B13" s="18" t="s">
        <v>2</v>
      </c>
      <c r="C13" s="107"/>
      <c r="D13" s="107"/>
      <c r="E13" s="107"/>
      <c r="F13" s="107" t="s">
        <v>4</v>
      </c>
      <c r="G13" s="107"/>
      <c r="H13" s="107"/>
      <c r="I13" s="107"/>
      <c r="J13" s="108"/>
    </row>
    <row r="14" spans="1:10" ht="12.75">
      <c r="A14" s="109"/>
      <c r="B14" s="110"/>
      <c r="C14" s="28" t="s">
        <v>5</v>
      </c>
      <c r="D14" s="16" t="s">
        <v>6</v>
      </c>
      <c r="E14" s="16" t="s">
        <v>7</v>
      </c>
      <c r="F14" s="16" t="s">
        <v>8</v>
      </c>
      <c r="G14" s="16" t="s">
        <v>9</v>
      </c>
      <c r="H14" s="16" t="s">
        <v>10</v>
      </c>
      <c r="I14" s="16" t="s">
        <v>11</v>
      </c>
      <c r="J14" s="16" t="s">
        <v>12</v>
      </c>
    </row>
    <row r="15" spans="1:10" ht="12.75">
      <c r="A15" s="114"/>
      <c r="B15" s="3">
        <v>51</v>
      </c>
      <c r="C15" s="124">
        <f>I4*'ind-mag-2'!C15</f>
        <v>328.799154</v>
      </c>
      <c r="D15" s="124">
        <f aca="true" t="shared" si="0" ref="D15:J20">C15*1.008</f>
        <v>331.429547232</v>
      </c>
      <c r="E15" s="124">
        <f t="shared" si="0"/>
        <v>334.080983609856</v>
      </c>
      <c r="F15" s="124">
        <f t="shared" si="0"/>
        <v>336.75363147873486</v>
      </c>
      <c r="G15" s="124">
        <f t="shared" si="0"/>
        <v>339.44766053056475</v>
      </c>
      <c r="H15" s="124">
        <f t="shared" si="0"/>
        <v>342.1632418148093</v>
      </c>
      <c r="I15" s="124">
        <f t="shared" si="0"/>
        <v>344.90054774932776</v>
      </c>
      <c r="J15" s="124">
        <f t="shared" si="0"/>
        <v>347.65975213132236</v>
      </c>
    </row>
    <row r="16" spans="1:10" ht="12.75">
      <c r="A16" s="82" t="s">
        <v>68</v>
      </c>
      <c r="B16" s="22">
        <v>52</v>
      </c>
      <c r="C16" s="124">
        <f>I4*'ind-mag-2'!C16</f>
        <v>365.035332</v>
      </c>
      <c r="D16" s="124">
        <f t="shared" si="0"/>
        <v>367.95561465599997</v>
      </c>
      <c r="E16" s="124">
        <f t="shared" si="0"/>
        <v>370.89925957324795</v>
      </c>
      <c r="F16" s="124">
        <f t="shared" si="0"/>
        <v>373.86645364983394</v>
      </c>
      <c r="G16" s="124">
        <f t="shared" si="0"/>
        <v>376.8573852790326</v>
      </c>
      <c r="H16" s="124">
        <f t="shared" si="0"/>
        <v>379.87224436126485</v>
      </c>
      <c r="I16" s="124">
        <f t="shared" si="0"/>
        <v>382.911222316155</v>
      </c>
      <c r="J16" s="124">
        <f t="shared" si="0"/>
        <v>385.9745120946842</v>
      </c>
    </row>
    <row r="17" spans="1:10" ht="12.75">
      <c r="A17" s="82" t="s">
        <v>66</v>
      </c>
      <c r="B17" s="22">
        <v>53</v>
      </c>
      <c r="C17" s="124">
        <f>I4*'ind-mag-2'!C17</f>
        <v>405.28183799999994</v>
      </c>
      <c r="D17" s="124">
        <f t="shared" si="0"/>
        <v>408.52409270399994</v>
      </c>
      <c r="E17" s="124">
        <f t="shared" si="0"/>
        <v>411.79228544563193</v>
      </c>
      <c r="F17" s="124">
        <f t="shared" si="0"/>
        <v>415.086623729197</v>
      </c>
      <c r="G17" s="124">
        <f t="shared" si="0"/>
        <v>418.4073167190306</v>
      </c>
      <c r="H17" s="124">
        <f t="shared" si="0"/>
        <v>421.75457525278284</v>
      </c>
      <c r="I17" s="124">
        <f t="shared" si="0"/>
        <v>425.1286118548051</v>
      </c>
      <c r="J17" s="124">
        <f t="shared" si="0"/>
        <v>428.52964074964353</v>
      </c>
    </row>
    <row r="18" spans="1:10" ht="12.75">
      <c r="A18" s="82"/>
      <c r="B18" s="22">
        <v>54</v>
      </c>
      <c r="C18" s="124">
        <f>I4*'ind-mag-2'!C18</f>
        <v>449.9524359999999</v>
      </c>
      <c r="D18" s="124">
        <f t="shared" si="0"/>
        <v>453.55205548799995</v>
      </c>
      <c r="E18" s="124">
        <f t="shared" si="0"/>
        <v>457.180471931904</v>
      </c>
      <c r="F18" s="124">
        <f t="shared" si="0"/>
        <v>460.83791570735923</v>
      </c>
      <c r="G18" s="124">
        <f t="shared" si="0"/>
        <v>464.5246190330181</v>
      </c>
      <c r="H18" s="124">
        <f t="shared" si="0"/>
        <v>468.24081598528227</v>
      </c>
      <c r="I18" s="124">
        <f t="shared" si="0"/>
        <v>471.98674251316453</v>
      </c>
      <c r="J18" s="124">
        <f t="shared" si="0"/>
        <v>475.76263645326986</v>
      </c>
    </row>
    <row r="19" spans="1:10" ht="12.75">
      <c r="A19" s="82" t="s">
        <v>67</v>
      </c>
      <c r="B19" s="22">
        <v>55</v>
      </c>
      <c r="C19" s="124">
        <f>I4*'ind-mag-2'!C19</f>
        <v>499.54045999999994</v>
      </c>
      <c r="D19" s="124">
        <f t="shared" si="0"/>
        <v>503.5367836799999</v>
      </c>
      <c r="E19" s="124">
        <f t="shared" si="0"/>
        <v>507.5650779494399</v>
      </c>
      <c r="F19" s="124">
        <f t="shared" si="0"/>
        <v>511.62559857303546</v>
      </c>
      <c r="G19" s="124">
        <f t="shared" si="0"/>
        <v>515.7186033616198</v>
      </c>
      <c r="H19" s="124">
        <f t="shared" si="0"/>
        <v>519.8443521885127</v>
      </c>
      <c r="I19" s="124">
        <f t="shared" si="0"/>
        <v>524.0031070060209</v>
      </c>
      <c r="J19" s="124">
        <f t="shared" si="0"/>
        <v>528.195131862069</v>
      </c>
    </row>
    <row r="20" spans="1:10" ht="12.75">
      <c r="A20" s="90" t="s">
        <v>66</v>
      </c>
      <c r="B20" s="22">
        <v>56</v>
      </c>
      <c r="C20" s="124">
        <f>I4*'ind-mag-2'!C20</f>
        <v>554.6188139999999</v>
      </c>
      <c r="D20" s="124">
        <f t="shared" si="0"/>
        <v>559.0557645119999</v>
      </c>
      <c r="E20" s="124">
        <f t="shared" si="0"/>
        <v>563.5282106280958</v>
      </c>
      <c r="F20" s="124">
        <f t="shared" si="0"/>
        <v>568.0364363131206</v>
      </c>
      <c r="G20" s="124">
        <f t="shared" si="0"/>
        <v>572.5807278036256</v>
      </c>
      <c r="H20" s="124">
        <f t="shared" si="0"/>
        <v>577.1613736260546</v>
      </c>
      <c r="I20" s="124">
        <f t="shared" si="0"/>
        <v>581.778664615063</v>
      </c>
      <c r="J20" s="124">
        <f t="shared" si="0"/>
        <v>586.4328939319835</v>
      </c>
    </row>
    <row r="21" spans="1:10" ht="12.75">
      <c r="A21" s="115"/>
      <c r="B21" s="1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115"/>
      <c r="B22" s="1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121" t="s">
        <v>3</v>
      </c>
      <c r="B23" s="18" t="s">
        <v>2</v>
      </c>
      <c r="C23" s="107"/>
      <c r="D23" s="107"/>
      <c r="E23" s="107"/>
      <c r="F23" s="107" t="s">
        <v>4</v>
      </c>
      <c r="G23" s="107"/>
      <c r="H23" s="107"/>
      <c r="I23" s="107"/>
      <c r="J23" s="108"/>
    </row>
    <row r="24" spans="1:10" ht="12.75">
      <c r="A24" s="109"/>
      <c r="B24" s="110"/>
      <c r="C24" s="28" t="s">
        <v>5</v>
      </c>
      <c r="D24" s="16" t="s">
        <v>6</v>
      </c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</row>
    <row r="25" spans="1:10" ht="12.75">
      <c r="A25" s="125" t="s">
        <v>68</v>
      </c>
      <c r="B25" s="45"/>
      <c r="C25" s="124"/>
      <c r="D25" s="124"/>
      <c r="E25" s="124"/>
      <c r="F25" s="124"/>
      <c r="G25" s="124"/>
      <c r="H25" s="124"/>
      <c r="I25" s="124"/>
      <c r="J25" s="124"/>
    </row>
    <row r="26" spans="1:10" ht="12.75">
      <c r="A26" s="82" t="s">
        <v>69</v>
      </c>
      <c r="B26" s="45"/>
      <c r="C26" s="124"/>
      <c r="D26" s="124"/>
      <c r="E26" s="124"/>
      <c r="F26" s="124"/>
      <c r="G26" s="124"/>
      <c r="H26" s="124"/>
      <c r="I26" s="124"/>
      <c r="J26" s="124"/>
    </row>
    <row r="27" spans="1:10" ht="12.75">
      <c r="A27" s="82" t="s">
        <v>67</v>
      </c>
      <c r="B27" s="45">
        <v>61</v>
      </c>
      <c r="C27" s="124">
        <f>I4*'ind-mag-2'!C27</f>
        <v>353.14757399999996</v>
      </c>
      <c r="D27" s="124">
        <f aca="true" t="shared" si="1" ref="D27:J29">C27*1.008</f>
        <v>355.97275459199994</v>
      </c>
      <c r="E27" s="124">
        <f t="shared" si="1"/>
        <v>358.82053662873597</v>
      </c>
      <c r="F27" s="124">
        <f t="shared" si="1"/>
        <v>361.69110092176584</v>
      </c>
      <c r="G27" s="124">
        <f t="shared" si="1"/>
        <v>364.58462972914</v>
      </c>
      <c r="H27" s="124">
        <f t="shared" si="1"/>
        <v>367.5013067669731</v>
      </c>
      <c r="I27" s="124">
        <f t="shared" si="1"/>
        <v>370.4413172211089</v>
      </c>
      <c r="J27" s="124">
        <f t="shared" si="1"/>
        <v>373.40484775887774</v>
      </c>
    </row>
    <row r="28" spans="1:10" ht="12.75">
      <c r="A28" s="82" t="s">
        <v>69</v>
      </c>
      <c r="B28" s="45">
        <v>62</v>
      </c>
      <c r="C28" s="124">
        <f>I4*'ind-mag-2'!C28</f>
        <v>392.07321799999994</v>
      </c>
      <c r="D28" s="124">
        <f t="shared" si="1"/>
        <v>395.20980374399994</v>
      </c>
      <c r="E28" s="124">
        <f t="shared" si="1"/>
        <v>398.37148217395196</v>
      </c>
      <c r="F28" s="124">
        <f t="shared" si="1"/>
        <v>401.55845403134356</v>
      </c>
      <c r="G28" s="124">
        <f t="shared" si="1"/>
        <v>404.7709216635943</v>
      </c>
      <c r="H28" s="124">
        <f t="shared" si="1"/>
        <v>408.0090890369031</v>
      </c>
      <c r="I28" s="124">
        <f t="shared" si="1"/>
        <v>411.2731617491983</v>
      </c>
      <c r="J28" s="124">
        <f t="shared" si="1"/>
        <v>414.5633470431919</v>
      </c>
    </row>
    <row r="29" spans="1:10" ht="12.75">
      <c r="A29" s="82" t="s">
        <v>70</v>
      </c>
      <c r="B29" s="45">
        <v>63</v>
      </c>
      <c r="C29" s="124">
        <f>I4*'ind-mag-2'!C29</f>
        <v>435.2797279999999</v>
      </c>
      <c r="D29" s="124">
        <f t="shared" si="1"/>
        <v>438.7619658239999</v>
      </c>
      <c r="E29" s="124">
        <f t="shared" si="1"/>
        <v>442.2720615505919</v>
      </c>
      <c r="F29" s="124">
        <f t="shared" si="1"/>
        <v>445.8102380429966</v>
      </c>
      <c r="G29" s="124">
        <f t="shared" si="1"/>
        <v>449.3767199473406</v>
      </c>
      <c r="H29" s="124">
        <f t="shared" si="1"/>
        <v>452.9717337069193</v>
      </c>
      <c r="I29" s="124">
        <f t="shared" si="1"/>
        <v>456.5955075765746</v>
      </c>
      <c r="J29" s="124">
        <f t="shared" si="1"/>
        <v>460.2482716371872</v>
      </c>
    </row>
    <row r="30" spans="1:10" ht="12.75">
      <c r="A30" s="90" t="s">
        <v>71</v>
      </c>
      <c r="B30" s="45"/>
      <c r="C30" s="113"/>
      <c r="D30" s="113"/>
      <c r="E30" s="113"/>
      <c r="F30" s="113"/>
      <c r="G30" s="113"/>
      <c r="H30" s="113"/>
      <c r="I30" s="113"/>
      <c r="J30" s="113"/>
    </row>
    <row r="33" ht="12.75">
      <c r="D33" t="s">
        <v>125</v>
      </c>
    </row>
    <row r="36" ht="12.75">
      <c r="D36" t="s">
        <v>133</v>
      </c>
    </row>
    <row r="37" ht="12.75">
      <c r="D37" t="s">
        <v>134</v>
      </c>
    </row>
  </sheetData>
  <printOptions/>
  <pageMargins left="0.82" right="0.41" top="1" bottom="1" header="0.492125985" footer="0.49212598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6"/>
  <sheetViews>
    <sheetView zoomScale="75" zoomScaleNormal="75" workbookViewId="0" topLeftCell="A1">
      <selection activeCell="A5" sqref="A5"/>
    </sheetView>
  </sheetViews>
  <sheetFormatPr defaultColWidth="9.140625" defaultRowHeight="12" customHeight="1"/>
  <cols>
    <col min="1" max="1" width="11.57421875" style="0" customWidth="1"/>
    <col min="2" max="2" width="5.00390625" style="0" customWidth="1"/>
    <col min="3" max="16384" width="10.421875" style="0" customWidth="1"/>
  </cols>
  <sheetData>
    <row r="2" ht="12" customHeight="1">
      <c r="B2" t="s">
        <v>0</v>
      </c>
    </row>
    <row r="3" ht="12" customHeight="1">
      <c r="B3" t="s">
        <v>1</v>
      </c>
    </row>
    <row r="5" spans="1:8" ht="12" customHeight="1">
      <c r="A5" s="39" t="s">
        <v>89</v>
      </c>
      <c r="B5" s="39"/>
      <c r="C5" s="39"/>
      <c r="D5" s="39"/>
      <c r="G5" s="62" t="s">
        <v>90</v>
      </c>
      <c r="H5" s="40"/>
    </row>
    <row r="6" spans="1:8" ht="12" customHeight="1">
      <c r="A6" s="39"/>
      <c r="B6" s="39"/>
      <c r="C6" s="39"/>
      <c r="D6" s="39"/>
      <c r="G6" s="41"/>
      <c r="H6" s="40"/>
    </row>
    <row r="7" ht="12" customHeight="1">
      <c r="A7" t="s">
        <v>96</v>
      </c>
    </row>
    <row r="8" ht="12" customHeight="1">
      <c r="E8" t="s">
        <v>88</v>
      </c>
    </row>
    <row r="9" spans="1:10" ht="12" customHeight="1">
      <c r="A9" s="52" t="s">
        <v>3</v>
      </c>
      <c r="B9" s="53" t="s">
        <v>2</v>
      </c>
      <c r="C9" s="54"/>
      <c r="D9" s="53"/>
      <c r="E9" s="53"/>
      <c r="F9" s="53" t="s">
        <v>4</v>
      </c>
      <c r="G9" s="53"/>
      <c r="H9" s="53"/>
      <c r="I9" s="53"/>
      <c r="J9" s="55"/>
    </row>
    <row r="10" spans="1:10" ht="12" customHeight="1">
      <c r="A10" s="48"/>
      <c r="B10" s="49"/>
      <c r="C10" s="56" t="s">
        <v>5</v>
      </c>
      <c r="D10" s="56" t="s">
        <v>6</v>
      </c>
      <c r="E10" s="56" t="s">
        <v>7</v>
      </c>
      <c r="F10" s="56" t="s">
        <v>8</v>
      </c>
      <c r="G10" s="56" t="s">
        <v>9</v>
      </c>
      <c r="H10" s="56" t="s">
        <v>10</v>
      </c>
      <c r="I10" s="56" t="s">
        <v>11</v>
      </c>
      <c r="J10" s="56" t="s">
        <v>12</v>
      </c>
    </row>
    <row r="11" spans="1:10" ht="12" customHeight="1">
      <c r="A11" s="42"/>
      <c r="B11" s="45">
        <v>11</v>
      </c>
      <c r="C11" s="46">
        <v>1</v>
      </c>
      <c r="D11" s="46">
        <f aca="true" t="shared" si="0" ref="D11:J20">C11*1.008</f>
        <v>1.008</v>
      </c>
      <c r="E11" s="46">
        <f t="shared" si="0"/>
        <v>1.016064</v>
      </c>
      <c r="F11" s="46">
        <f t="shared" si="0"/>
        <v>1.0241925120000002</v>
      </c>
      <c r="G11" s="46">
        <f t="shared" si="0"/>
        <v>1.0323860520960002</v>
      </c>
      <c r="H11" s="46">
        <f t="shared" si="0"/>
        <v>1.0406451405127681</v>
      </c>
      <c r="I11" s="46">
        <f t="shared" si="0"/>
        <v>1.0489703016368703</v>
      </c>
      <c r="J11" s="46">
        <f t="shared" si="0"/>
        <v>1.0573620640499652</v>
      </c>
    </row>
    <row r="12" spans="1:10" ht="12" customHeight="1">
      <c r="A12" s="44"/>
      <c r="B12" s="45">
        <v>12</v>
      </c>
      <c r="C12" s="46">
        <v>1.11</v>
      </c>
      <c r="D12" s="46">
        <f t="shared" si="0"/>
        <v>1.11888</v>
      </c>
      <c r="E12" s="46">
        <f t="shared" si="0"/>
        <v>1.12783104</v>
      </c>
      <c r="F12" s="46">
        <f t="shared" si="0"/>
        <v>1.13685368832</v>
      </c>
      <c r="G12" s="46">
        <f t="shared" si="0"/>
        <v>1.14594851782656</v>
      </c>
      <c r="H12" s="46">
        <f t="shared" si="0"/>
        <v>1.1551161059691726</v>
      </c>
      <c r="I12" s="46">
        <f t="shared" si="0"/>
        <v>1.1643570348169259</v>
      </c>
      <c r="J12" s="46">
        <f t="shared" si="0"/>
        <v>1.1736718910954613</v>
      </c>
    </row>
    <row r="13" spans="1:10" ht="12" customHeight="1">
      <c r="A13" s="44"/>
      <c r="B13" s="45">
        <v>13</v>
      </c>
      <c r="C13" s="46">
        <v>1.2321</v>
      </c>
      <c r="D13" s="46">
        <f t="shared" si="0"/>
        <v>1.2419568</v>
      </c>
      <c r="E13" s="46">
        <f t="shared" si="0"/>
        <v>1.2518924544</v>
      </c>
      <c r="F13" s="46">
        <f t="shared" si="0"/>
        <v>1.2619075940352</v>
      </c>
      <c r="G13" s="46">
        <f t="shared" si="0"/>
        <v>1.2720028547874815</v>
      </c>
      <c r="H13" s="46">
        <f t="shared" si="0"/>
        <v>1.2821788776257814</v>
      </c>
      <c r="I13" s="46">
        <f t="shared" si="0"/>
        <v>1.2924363086467876</v>
      </c>
      <c r="J13" s="46">
        <f t="shared" si="0"/>
        <v>1.3027757991159619</v>
      </c>
    </row>
    <row r="14" spans="1:10" ht="12" customHeight="1">
      <c r="A14" s="44">
        <v>1</v>
      </c>
      <c r="B14" s="45">
        <v>14</v>
      </c>
      <c r="C14" s="46">
        <v>1.367631</v>
      </c>
      <c r="D14" s="46">
        <f t="shared" si="0"/>
        <v>1.378572048</v>
      </c>
      <c r="E14" s="46">
        <f t="shared" si="0"/>
        <v>1.3896006243840002</v>
      </c>
      <c r="F14" s="46">
        <f t="shared" si="0"/>
        <v>1.4007174293790723</v>
      </c>
      <c r="G14" s="46">
        <f t="shared" si="0"/>
        <v>1.411923168814105</v>
      </c>
      <c r="H14" s="46">
        <f t="shared" si="0"/>
        <v>1.4232185541646178</v>
      </c>
      <c r="I14" s="46">
        <f t="shared" si="0"/>
        <v>1.4346043025979347</v>
      </c>
      <c r="J14" s="46">
        <f t="shared" si="0"/>
        <v>1.446081137018718</v>
      </c>
    </row>
    <row r="15" spans="1:10" ht="12" customHeight="1">
      <c r="A15" s="44" t="s">
        <v>86</v>
      </c>
      <c r="B15" s="45">
        <v>15</v>
      </c>
      <c r="C15" s="46">
        <v>1.51807</v>
      </c>
      <c r="D15" s="46">
        <f t="shared" si="0"/>
        <v>1.5302145600000001</v>
      </c>
      <c r="E15" s="46">
        <f t="shared" si="0"/>
        <v>1.54245627648</v>
      </c>
      <c r="F15" s="46">
        <f t="shared" si="0"/>
        <v>1.55479592669184</v>
      </c>
      <c r="G15" s="46">
        <f t="shared" si="0"/>
        <v>1.5672342941053747</v>
      </c>
      <c r="H15" s="46">
        <f t="shared" si="0"/>
        <v>1.5797721684582178</v>
      </c>
      <c r="I15" s="46">
        <f t="shared" si="0"/>
        <v>1.5924103458058836</v>
      </c>
      <c r="J15" s="46">
        <f t="shared" si="0"/>
        <v>1.6051496285723306</v>
      </c>
    </row>
    <row r="16" spans="1:10" ht="12" customHeight="1">
      <c r="A16" s="44" t="s">
        <v>87</v>
      </c>
      <c r="B16" s="45">
        <v>16</v>
      </c>
      <c r="C16" s="46">
        <v>1.685058</v>
      </c>
      <c r="D16" s="46">
        <f t="shared" si="0"/>
        <v>1.6985384639999999</v>
      </c>
      <c r="E16" s="46">
        <f t="shared" si="0"/>
        <v>1.712126771712</v>
      </c>
      <c r="F16" s="46">
        <f t="shared" si="0"/>
        <v>1.725823785885696</v>
      </c>
      <c r="G16" s="46">
        <f t="shared" si="0"/>
        <v>1.7396303761727816</v>
      </c>
      <c r="H16" s="46">
        <f t="shared" si="0"/>
        <v>1.7535474191821638</v>
      </c>
      <c r="I16" s="46">
        <f t="shared" si="0"/>
        <v>1.767575798535621</v>
      </c>
      <c r="J16" s="46">
        <f t="shared" si="0"/>
        <v>1.781716404923906</v>
      </c>
    </row>
    <row r="17" spans="1:10" ht="12" customHeight="1">
      <c r="A17" s="44"/>
      <c r="B17" s="45">
        <v>17</v>
      </c>
      <c r="C17" s="46">
        <v>1.870414</v>
      </c>
      <c r="D17" s="46">
        <f t="shared" si="0"/>
        <v>1.8853773120000001</v>
      </c>
      <c r="E17" s="46">
        <f t="shared" si="0"/>
        <v>1.9004603304960002</v>
      </c>
      <c r="F17" s="46">
        <f t="shared" si="0"/>
        <v>1.9156640131399683</v>
      </c>
      <c r="G17" s="46">
        <f t="shared" si="0"/>
        <v>1.930989325245088</v>
      </c>
      <c r="H17" s="46">
        <f t="shared" si="0"/>
        <v>1.9464372398470489</v>
      </c>
      <c r="I17" s="46">
        <f t="shared" si="0"/>
        <v>1.9620087377658253</v>
      </c>
      <c r="J17" s="46">
        <f t="shared" si="0"/>
        <v>1.977704807667952</v>
      </c>
    </row>
    <row r="18" spans="1:10" ht="12" customHeight="1">
      <c r="A18" s="44"/>
      <c r="B18" s="45">
        <v>18</v>
      </c>
      <c r="C18" s="46">
        <v>2.07616</v>
      </c>
      <c r="D18" s="46">
        <f t="shared" si="0"/>
        <v>2.0927692799999997</v>
      </c>
      <c r="E18" s="46">
        <f t="shared" si="0"/>
        <v>2.10951143424</v>
      </c>
      <c r="F18" s="46">
        <f t="shared" si="0"/>
        <v>2.1263875257139198</v>
      </c>
      <c r="G18" s="46">
        <f t="shared" si="0"/>
        <v>2.143398625919631</v>
      </c>
      <c r="H18" s="46">
        <f t="shared" si="0"/>
        <v>2.160545814926988</v>
      </c>
      <c r="I18" s="46">
        <f t="shared" si="0"/>
        <v>2.177830181446404</v>
      </c>
      <c r="J18" s="46">
        <f t="shared" si="0"/>
        <v>2.195252822897975</v>
      </c>
    </row>
    <row r="19" spans="1:10" ht="12" customHeight="1">
      <c r="A19" s="44"/>
      <c r="B19" s="45">
        <v>19</v>
      </c>
      <c r="C19" s="46">
        <v>2.304537</v>
      </c>
      <c r="D19" s="46">
        <f t="shared" si="0"/>
        <v>2.322973296</v>
      </c>
      <c r="E19" s="46">
        <f t="shared" si="0"/>
        <v>2.341557082368</v>
      </c>
      <c r="F19" s="46">
        <f t="shared" si="0"/>
        <v>2.360289539026944</v>
      </c>
      <c r="G19" s="46">
        <f t="shared" si="0"/>
        <v>2.3791718553391594</v>
      </c>
      <c r="H19" s="46">
        <f t="shared" si="0"/>
        <v>2.3982052301818726</v>
      </c>
      <c r="I19" s="46">
        <f t="shared" si="0"/>
        <v>2.4173908720233275</v>
      </c>
      <c r="J19" s="46">
        <f t="shared" si="0"/>
        <v>2.436729998999514</v>
      </c>
    </row>
    <row r="20" spans="1:10" ht="12" customHeight="1" thickBot="1">
      <c r="A20" s="57"/>
      <c r="B20" s="58">
        <v>20</v>
      </c>
      <c r="C20" s="59">
        <v>2.558036</v>
      </c>
      <c r="D20" s="59">
        <f t="shared" si="0"/>
        <v>2.578500288</v>
      </c>
      <c r="E20" s="59">
        <f t="shared" si="0"/>
        <v>2.599128290304</v>
      </c>
      <c r="F20" s="59">
        <f t="shared" si="0"/>
        <v>2.619921316626432</v>
      </c>
      <c r="G20" s="59">
        <f t="shared" si="0"/>
        <v>2.6408806871594432</v>
      </c>
      <c r="H20" s="59">
        <f t="shared" si="0"/>
        <v>2.662007732656719</v>
      </c>
      <c r="I20" s="59">
        <f t="shared" si="0"/>
        <v>2.6833037945179727</v>
      </c>
      <c r="J20" s="59">
        <f t="shared" si="0"/>
        <v>2.7047702248741166</v>
      </c>
    </row>
    <row r="21" spans="1:10" ht="12" customHeight="1" thickTop="1">
      <c r="A21" s="60"/>
      <c r="B21" s="50" t="s">
        <v>2</v>
      </c>
      <c r="C21" s="48" t="s">
        <v>5</v>
      </c>
      <c r="D21" s="48" t="s">
        <v>6</v>
      </c>
      <c r="E21" s="48" t="s">
        <v>7</v>
      </c>
      <c r="F21" s="48" t="s">
        <v>8</v>
      </c>
      <c r="G21" s="48" t="s">
        <v>9</v>
      </c>
      <c r="H21" s="48" t="s">
        <v>10</v>
      </c>
      <c r="I21" s="48" t="s">
        <v>11</v>
      </c>
      <c r="J21" s="48" t="s">
        <v>12</v>
      </c>
    </row>
    <row r="22" spans="1:10" ht="12" customHeight="1">
      <c r="A22" s="44"/>
      <c r="B22" s="45">
        <v>21</v>
      </c>
      <c r="C22" s="46">
        <v>1.555193</v>
      </c>
      <c r="D22" s="46">
        <f aca="true" t="shared" si="1" ref="D22:J31">C22*1.008</f>
        <v>1.5676345440000001</v>
      </c>
      <c r="E22" s="46">
        <f t="shared" si="1"/>
        <v>1.580175620352</v>
      </c>
      <c r="F22" s="46">
        <f t="shared" si="1"/>
        <v>1.5928170253148162</v>
      </c>
      <c r="G22" s="46">
        <f t="shared" si="1"/>
        <v>1.6055595615173348</v>
      </c>
      <c r="H22" s="46">
        <f t="shared" si="1"/>
        <v>1.6184040380094735</v>
      </c>
      <c r="I22" s="46">
        <f t="shared" si="1"/>
        <v>1.6313512703135493</v>
      </c>
      <c r="J22" s="46">
        <f t="shared" si="1"/>
        <v>1.6444020804760577</v>
      </c>
    </row>
    <row r="23" spans="1:10" ht="12" customHeight="1">
      <c r="A23" s="44"/>
      <c r="B23" s="45">
        <v>22</v>
      </c>
      <c r="C23" s="46">
        <v>1.726264</v>
      </c>
      <c r="D23" s="46">
        <f t="shared" si="1"/>
        <v>1.740074112</v>
      </c>
      <c r="E23" s="46">
        <f t="shared" si="1"/>
        <v>1.753994704896</v>
      </c>
      <c r="F23" s="46">
        <f t="shared" si="1"/>
        <v>1.7680266625351682</v>
      </c>
      <c r="G23" s="46">
        <f t="shared" si="1"/>
        <v>1.7821708758354495</v>
      </c>
      <c r="H23" s="46">
        <f t="shared" si="1"/>
        <v>1.7964282428421332</v>
      </c>
      <c r="I23" s="46">
        <f t="shared" si="1"/>
        <v>1.8107996687848702</v>
      </c>
      <c r="J23" s="46">
        <f t="shared" si="1"/>
        <v>1.825286066135149</v>
      </c>
    </row>
    <row r="24" spans="1:10" ht="12" customHeight="1">
      <c r="A24" s="44"/>
      <c r="B24" s="45">
        <v>23</v>
      </c>
      <c r="C24" s="46">
        <v>1.916153</v>
      </c>
      <c r="D24" s="46">
        <f t="shared" si="1"/>
        <v>1.931482224</v>
      </c>
      <c r="E24" s="46">
        <f t="shared" si="1"/>
        <v>1.946934081792</v>
      </c>
      <c r="F24" s="46">
        <f t="shared" si="1"/>
        <v>1.962509554446336</v>
      </c>
      <c r="G24" s="46">
        <f t="shared" si="1"/>
        <v>1.9782096308819068</v>
      </c>
      <c r="H24" s="46">
        <f t="shared" si="1"/>
        <v>1.994035307928962</v>
      </c>
      <c r="I24" s="46">
        <f t="shared" si="1"/>
        <v>2.009987590392394</v>
      </c>
      <c r="J24" s="46">
        <f t="shared" si="1"/>
        <v>2.026067491115533</v>
      </c>
    </row>
    <row r="25" spans="1:10" ht="12" customHeight="1">
      <c r="A25" s="44">
        <v>2</v>
      </c>
      <c r="B25" s="45">
        <v>24</v>
      </c>
      <c r="C25" s="46">
        <v>2.12693</v>
      </c>
      <c r="D25" s="46">
        <f t="shared" si="1"/>
        <v>2.1439454400000004</v>
      </c>
      <c r="E25" s="46">
        <f t="shared" si="1"/>
        <v>2.1610970035200006</v>
      </c>
      <c r="F25" s="46">
        <f t="shared" si="1"/>
        <v>2.1783857795481607</v>
      </c>
      <c r="G25" s="46">
        <f t="shared" si="1"/>
        <v>2.195812865784546</v>
      </c>
      <c r="H25" s="46">
        <f t="shared" si="1"/>
        <v>2.2133793687108225</v>
      </c>
      <c r="I25" s="46">
        <f t="shared" si="1"/>
        <v>2.231086403660509</v>
      </c>
      <c r="J25" s="46">
        <f t="shared" si="1"/>
        <v>2.248935094889793</v>
      </c>
    </row>
    <row r="26" spans="1:10" ht="12" customHeight="1">
      <c r="A26" s="44" t="s">
        <v>86</v>
      </c>
      <c r="B26" s="45">
        <v>25</v>
      </c>
      <c r="C26" s="46">
        <v>2.360893</v>
      </c>
      <c r="D26" s="46">
        <f t="shared" si="1"/>
        <v>2.3797801439999997</v>
      </c>
      <c r="E26" s="46">
        <f t="shared" si="1"/>
        <v>2.3988183851519995</v>
      </c>
      <c r="F26" s="46">
        <f t="shared" si="1"/>
        <v>2.4180089322332154</v>
      </c>
      <c r="G26" s="46">
        <f t="shared" si="1"/>
        <v>2.437353003691081</v>
      </c>
      <c r="H26" s="46">
        <f t="shared" si="1"/>
        <v>2.4568518277206097</v>
      </c>
      <c r="I26" s="46">
        <f t="shared" si="1"/>
        <v>2.4765066423423745</v>
      </c>
      <c r="J26" s="46">
        <f t="shared" si="1"/>
        <v>2.4963186954811136</v>
      </c>
    </row>
    <row r="27" spans="1:10" ht="12" customHeight="1">
      <c r="A27" s="44" t="s">
        <v>91</v>
      </c>
      <c r="B27" s="45">
        <v>26</v>
      </c>
      <c r="C27" s="46">
        <v>2.620591</v>
      </c>
      <c r="D27" s="46">
        <f t="shared" si="1"/>
        <v>2.641555728</v>
      </c>
      <c r="E27" s="46">
        <f t="shared" si="1"/>
        <v>2.6626881738240002</v>
      </c>
      <c r="F27" s="46">
        <f t="shared" si="1"/>
        <v>2.683989679214592</v>
      </c>
      <c r="G27" s="46">
        <f t="shared" si="1"/>
        <v>2.7054615966483087</v>
      </c>
      <c r="H27" s="46">
        <f t="shared" si="1"/>
        <v>2.727105289421495</v>
      </c>
      <c r="I27" s="46">
        <f t="shared" si="1"/>
        <v>2.748922131736867</v>
      </c>
      <c r="J27" s="46">
        <f t="shared" si="1"/>
        <v>2.770913508790762</v>
      </c>
    </row>
    <row r="28" spans="1:10" ht="12" customHeight="1">
      <c r="A28" s="44"/>
      <c r="B28" s="45">
        <v>27</v>
      </c>
      <c r="C28" s="46">
        <v>2.908856</v>
      </c>
      <c r="D28" s="46">
        <f t="shared" si="1"/>
        <v>2.9321268480000002</v>
      </c>
      <c r="E28" s="46">
        <f t="shared" si="1"/>
        <v>2.955583862784</v>
      </c>
      <c r="F28" s="46">
        <f t="shared" si="1"/>
        <v>2.979228533686272</v>
      </c>
      <c r="G28" s="46">
        <f t="shared" si="1"/>
        <v>3.003062361955762</v>
      </c>
      <c r="H28" s="46">
        <f t="shared" si="1"/>
        <v>3.027086860851408</v>
      </c>
      <c r="I28" s="46">
        <f t="shared" si="1"/>
        <v>3.0513035557382193</v>
      </c>
      <c r="J28" s="46">
        <f t="shared" si="1"/>
        <v>3.0757139841841252</v>
      </c>
    </row>
    <row r="29" spans="1:10" ht="12" customHeight="1">
      <c r="A29" s="44"/>
      <c r="B29" s="45">
        <v>28</v>
      </c>
      <c r="C29" s="46">
        <v>3.22883</v>
      </c>
      <c r="D29" s="46">
        <f t="shared" si="1"/>
        <v>3.25466064</v>
      </c>
      <c r="E29" s="46">
        <f t="shared" si="1"/>
        <v>3.28069792512</v>
      </c>
      <c r="F29" s="46">
        <f t="shared" si="1"/>
        <v>3.30694350852096</v>
      </c>
      <c r="G29" s="46">
        <f t="shared" si="1"/>
        <v>3.3333990565891276</v>
      </c>
      <c r="H29" s="46">
        <f t="shared" si="1"/>
        <v>3.3600662490418407</v>
      </c>
      <c r="I29" s="46">
        <f t="shared" si="1"/>
        <v>3.3869467790341754</v>
      </c>
      <c r="J29" s="46">
        <f t="shared" si="1"/>
        <v>3.414042353266449</v>
      </c>
    </row>
    <row r="30" spans="1:10" ht="12" customHeight="1">
      <c r="A30" s="44"/>
      <c r="B30" s="45">
        <v>29</v>
      </c>
      <c r="C30" s="46">
        <v>3.584002</v>
      </c>
      <c r="D30" s="46">
        <f t="shared" si="1"/>
        <v>3.612674016</v>
      </c>
      <c r="E30" s="46">
        <f t="shared" si="1"/>
        <v>3.6415754081280003</v>
      </c>
      <c r="F30" s="46">
        <f t="shared" si="1"/>
        <v>3.670708011393024</v>
      </c>
      <c r="G30" s="46">
        <f t="shared" si="1"/>
        <v>3.7000736754841683</v>
      </c>
      <c r="H30" s="46">
        <f t="shared" si="1"/>
        <v>3.729674264888042</v>
      </c>
      <c r="I30" s="46">
        <f t="shared" si="1"/>
        <v>3.7595116590071465</v>
      </c>
      <c r="J30" s="46">
        <f t="shared" si="1"/>
        <v>3.789587752279204</v>
      </c>
    </row>
    <row r="31" spans="1:10" ht="12" customHeight="1" thickBot="1">
      <c r="A31" s="57"/>
      <c r="B31" s="58">
        <v>30</v>
      </c>
      <c r="C31" s="59">
        <v>3.978542</v>
      </c>
      <c r="D31" s="59">
        <f t="shared" si="1"/>
        <v>4.010370336</v>
      </c>
      <c r="E31" s="59">
        <f t="shared" si="1"/>
        <v>4.042453298688001</v>
      </c>
      <c r="F31" s="59">
        <f t="shared" si="1"/>
        <v>4.074792925077505</v>
      </c>
      <c r="G31" s="59">
        <f t="shared" si="1"/>
        <v>4.107391268478125</v>
      </c>
      <c r="H31" s="59">
        <f t="shared" si="1"/>
        <v>4.14025039862595</v>
      </c>
      <c r="I31" s="59">
        <f t="shared" si="1"/>
        <v>4.173372401814958</v>
      </c>
      <c r="J31" s="59">
        <f t="shared" si="1"/>
        <v>4.206759381029477</v>
      </c>
    </row>
    <row r="32" spans="1:10" ht="12" customHeight="1" thickTop="1">
      <c r="A32" s="60"/>
      <c r="B32" s="50" t="s">
        <v>2</v>
      </c>
      <c r="C32" s="48" t="s">
        <v>5</v>
      </c>
      <c r="D32" s="48" t="s">
        <v>6</v>
      </c>
      <c r="E32" s="48" t="s">
        <v>7</v>
      </c>
      <c r="F32" s="48" t="s">
        <v>8</v>
      </c>
      <c r="G32" s="48" t="s">
        <v>9</v>
      </c>
      <c r="H32" s="48" t="s">
        <v>10</v>
      </c>
      <c r="I32" s="48" t="s">
        <v>11</v>
      </c>
      <c r="J32" s="48" t="s">
        <v>12</v>
      </c>
    </row>
    <row r="33" spans="1:10" ht="12" customHeight="1">
      <c r="A33" s="44"/>
      <c r="B33" s="45">
        <v>31</v>
      </c>
      <c r="C33" s="46">
        <v>1.985318</v>
      </c>
      <c r="D33" s="46">
        <f aca="true" t="shared" si="2" ref="D33:J42">C33*1.008</f>
        <v>2.001200544</v>
      </c>
      <c r="E33" s="46">
        <f t="shared" si="2"/>
        <v>2.017210148352</v>
      </c>
      <c r="F33" s="46">
        <f t="shared" si="2"/>
        <v>2.033347829538816</v>
      </c>
      <c r="G33" s="46">
        <f t="shared" si="2"/>
        <v>2.0496146121751266</v>
      </c>
      <c r="H33" s="46">
        <f t="shared" si="2"/>
        <v>2.0660115290725276</v>
      </c>
      <c r="I33" s="46">
        <f t="shared" si="2"/>
        <v>2.082539621305108</v>
      </c>
      <c r="J33" s="46">
        <f t="shared" si="2"/>
        <v>2.099199938275549</v>
      </c>
    </row>
    <row r="34" spans="1:10" ht="12" customHeight="1">
      <c r="A34" s="44"/>
      <c r="B34" s="45">
        <v>32</v>
      </c>
      <c r="C34" s="46">
        <v>2.203703</v>
      </c>
      <c r="D34" s="46">
        <f t="shared" si="2"/>
        <v>2.221332624</v>
      </c>
      <c r="E34" s="46">
        <f t="shared" si="2"/>
        <v>2.239103284992</v>
      </c>
      <c r="F34" s="46">
        <f t="shared" si="2"/>
        <v>2.257016111271936</v>
      </c>
      <c r="G34" s="46">
        <f t="shared" si="2"/>
        <v>2.2750722401621113</v>
      </c>
      <c r="H34" s="46">
        <f t="shared" si="2"/>
        <v>2.293272818083408</v>
      </c>
      <c r="I34" s="46">
        <f t="shared" si="2"/>
        <v>2.3116190006280752</v>
      </c>
      <c r="J34" s="46">
        <f t="shared" si="2"/>
        <v>2.3301119526331</v>
      </c>
    </row>
    <row r="35" spans="1:10" ht="12" customHeight="1">
      <c r="A35" s="44">
        <v>3</v>
      </c>
      <c r="B35" s="45">
        <v>33</v>
      </c>
      <c r="C35" s="46">
        <v>2.44611</v>
      </c>
      <c r="D35" s="46">
        <f t="shared" si="2"/>
        <v>2.46567888</v>
      </c>
      <c r="E35" s="46">
        <f t="shared" si="2"/>
        <v>2.48540431104</v>
      </c>
      <c r="F35" s="46">
        <f t="shared" si="2"/>
        <v>2.50528754552832</v>
      </c>
      <c r="G35" s="46">
        <f t="shared" si="2"/>
        <v>2.5253298458925464</v>
      </c>
      <c r="H35" s="46">
        <f t="shared" si="2"/>
        <v>2.5455324846596867</v>
      </c>
      <c r="I35" s="46">
        <f t="shared" si="2"/>
        <v>2.565896744536964</v>
      </c>
      <c r="J35" s="46">
        <f t="shared" si="2"/>
        <v>2.5864239184932596</v>
      </c>
    </row>
    <row r="36" spans="1:10" ht="12" customHeight="1">
      <c r="A36" s="44" t="s">
        <v>86</v>
      </c>
      <c r="B36" s="45">
        <v>34</v>
      </c>
      <c r="C36" s="46">
        <v>2.715182</v>
      </c>
      <c r="D36" s="46">
        <f t="shared" si="2"/>
        <v>2.736903456</v>
      </c>
      <c r="E36" s="46">
        <f t="shared" si="2"/>
        <v>2.758798683648</v>
      </c>
      <c r="F36" s="46">
        <f t="shared" si="2"/>
        <v>2.780869073117184</v>
      </c>
      <c r="G36" s="46">
        <f t="shared" si="2"/>
        <v>2.8031160257021215</v>
      </c>
      <c r="H36" s="46">
        <f t="shared" si="2"/>
        <v>2.8255409539077383</v>
      </c>
      <c r="I36" s="46">
        <f t="shared" si="2"/>
        <v>2.8481452815390003</v>
      </c>
      <c r="J36" s="46">
        <f t="shared" si="2"/>
        <v>2.870930443791312</v>
      </c>
    </row>
    <row r="37" spans="1:10" ht="12" customHeight="1">
      <c r="A37" s="44" t="s">
        <v>92</v>
      </c>
      <c r="B37" s="45">
        <v>35</v>
      </c>
      <c r="C37" s="46">
        <v>3.013852</v>
      </c>
      <c r="D37" s="46">
        <f t="shared" si="2"/>
        <v>3.037962816</v>
      </c>
      <c r="E37" s="46">
        <f t="shared" si="2"/>
        <v>3.062266518528</v>
      </c>
      <c r="F37" s="46">
        <f t="shared" si="2"/>
        <v>3.0867646506762236</v>
      </c>
      <c r="G37" s="46">
        <f t="shared" si="2"/>
        <v>3.1114587678816332</v>
      </c>
      <c r="H37" s="46">
        <f t="shared" si="2"/>
        <v>3.1363504380246865</v>
      </c>
      <c r="I37" s="46">
        <f t="shared" si="2"/>
        <v>3.161441241528884</v>
      </c>
      <c r="J37" s="46">
        <f t="shared" si="2"/>
        <v>3.186732771461115</v>
      </c>
    </row>
    <row r="38" spans="1:10" ht="12" customHeight="1">
      <c r="A38" s="44"/>
      <c r="B38" s="45">
        <v>36</v>
      </c>
      <c r="C38" s="46">
        <v>3.345376</v>
      </c>
      <c r="D38" s="46">
        <f t="shared" si="2"/>
        <v>3.372139008</v>
      </c>
      <c r="E38" s="46">
        <f t="shared" si="2"/>
        <v>3.399116120064</v>
      </c>
      <c r="F38" s="46">
        <f t="shared" si="2"/>
        <v>3.426309049024512</v>
      </c>
      <c r="G38" s="46">
        <f t="shared" si="2"/>
        <v>3.453719521416708</v>
      </c>
      <c r="H38" s="46">
        <f t="shared" si="2"/>
        <v>3.4813492775880417</v>
      </c>
      <c r="I38" s="46">
        <f t="shared" si="2"/>
        <v>3.509200071808746</v>
      </c>
      <c r="J38" s="46">
        <f t="shared" si="2"/>
        <v>3.537273672383216</v>
      </c>
    </row>
    <row r="39" spans="1:10" ht="12" customHeight="1">
      <c r="A39" s="44"/>
      <c r="B39" s="45">
        <v>37</v>
      </c>
      <c r="C39" s="46">
        <v>3.713368</v>
      </c>
      <c r="D39" s="46">
        <f t="shared" si="2"/>
        <v>3.743074944</v>
      </c>
      <c r="E39" s="46">
        <f t="shared" si="2"/>
        <v>3.773019543552</v>
      </c>
      <c r="F39" s="46">
        <f t="shared" si="2"/>
        <v>3.803203699900416</v>
      </c>
      <c r="G39" s="46">
        <f t="shared" si="2"/>
        <v>3.8336293294996193</v>
      </c>
      <c r="H39" s="46">
        <f t="shared" si="2"/>
        <v>3.864298364135616</v>
      </c>
      <c r="I39" s="46">
        <f t="shared" si="2"/>
        <v>3.895212751048701</v>
      </c>
      <c r="J39" s="46">
        <f t="shared" si="2"/>
        <v>3.9263744530570905</v>
      </c>
    </row>
    <row r="40" spans="1:10" ht="12" customHeight="1">
      <c r="A40" s="44"/>
      <c r="B40" s="45">
        <v>38</v>
      </c>
      <c r="C40" s="46">
        <v>4.121838</v>
      </c>
      <c r="D40" s="46">
        <f t="shared" si="2"/>
        <v>4.154812704</v>
      </c>
      <c r="E40" s="46">
        <f t="shared" si="2"/>
        <v>4.188051205632</v>
      </c>
      <c r="F40" s="46">
        <f t="shared" si="2"/>
        <v>4.221555615277056</v>
      </c>
      <c r="G40" s="46">
        <f t="shared" si="2"/>
        <v>4.255328060199273</v>
      </c>
      <c r="H40" s="46">
        <f t="shared" si="2"/>
        <v>4.289370684680867</v>
      </c>
      <c r="I40" s="46">
        <f t="shared" si="2"/>
        <v>4.323685650158313</v>
      </c>
      <c r="J40" s="46">
        <f t="shared" si="2"/>
        <v>4.3582751353595794</v>
      </c>
    </row>
    <row r="41" spans="1:10" ht="12" customHeight="1">
      <c r="A41" s="44"/>
      <c r="B41" s="45">
        <v>39</v>
      </c>
      <c r="C41" s="46">
        <v>4.57524</v>
      </c>
      <c r="D41" s="46">
        <f t="shared" si="2"/>
        <v>4.61184192</v>
      </c>
      <c r="E41" s="46">
        <f t="shared" si="2"/>
        <v>4.64873665536</v>
      </c>
      <c r="F41" s="46">
        <f t="shared" si="2"/>
        <v>4.68592654860288</v>
      </c>
      <c r="G41" s="46">
        <f t="shared" si="2"/>
        <v>4.723413960991703</v>
      </c>
      <c r="H41" s="46">
        <f t="shared" si="2"/>
        <v>4.761201272679637</v>
      </c>
      <c r="I41" s="46">
        <f t="shared" si="2"/>
        <v>4.799290882861074</v>
      </c>
      <c r="J41" s="46">
        <f t="shared" si="2"/>
        <v>4.837685209923963</v>
      </c>
    </row>
    <row r="42" spans="1:10" ht="12" customHeight="1" thickBot="1">
      <c r="A42" s="57"/>
      <c r="B42" s="58">
        <v>40</v>
      </c>
      <c r="C42" s="59">
        <v>5.078517</v>
      </c>
      <c r="D42" s="59">
        <f t="shared" si="2"/>
        <v>5.119145135999999</v>
      </c>
      <c r="E42" s="59">
        <f t="shared" si="2"/>
        <v>5.160098297087999</v>
      </c>
      <c r="F42" s="59">
        <f t="shared" si="2"/>
        <v>5.201379083464703</v>
      </c>
      <c r="G42" s="59">
        <f t="shared" si="2"/>
        <v>5.242990116132421</v>
      </c>
      <c r="H42" s="59">
        <f t="shared" si="2"/>
        <v>5.28493403706148</v>
      </c>
      <c r="I42" s="59">
        <f t="shared" si="2"/>
        <v>5.327213509357972</v>
      </c>
      <c r="J42" s="59">
        <f t="shared" si="2"/>
        <v>5.369831217432836</v>
      </c>
    </row>
    <row r="43" spans="1:10" ht="12" customHeight="1" thickTop="1">
      <c r="A43" s="61"/>
      <c r="B43" s="51" t="s">
        <v>2</v>
      </c>
      <c r="C43" s="48" t="s">
        <v>5</v>
      </c>
      <c r="D43" s="48" t="s">
        <v>6</v>
      </c>
      <c r="E43" s="48" t="s">
        <v>7</v>
      </c>
      <c r="F43" s="48" t="s">
        <v>8</v>
      </c>
      <c r="G43" s="48" t="s">
        <v>9</v>
      </c>
      <c r="H43" s="48" t="s">
        <v>10</v>
      </c>
      <c r="I43" s="48" t="s">
        <v>11</v>
      </c>
      <c r="J43" s="48" t="s">
        <v>12</v>
      </c>
    </row>
    <row r="44" spans="1:10" ht="12" customHeight="1">
      <c r="A44" s="44"/>
      <c r="B44" s="45">
        <v>41</v>
      </c>
      <c r="C44" s="46">
        <v>2.867692</v>
      </c>
      <c r="D44" s="46">
        <f aca="true" t="shared" si="3" ref="D44:J53">C44*1.008</f>
        <v>2.8906335359999997</v>
      </c>
      <c r="E44" s="46">
        <f t="shared" si="3"/>
        <v>2.9137586042879997</v>
      </c>
      <c r="F44" s="46">
        <f t="shared" si="3"/>
        <v>2.9370686731223037</v>
      </c>
      <c r="G44" s="46">
        <f t="shared" si="3"/>
        <v>2.9605652225072823</v>
      </c>
      <c r="H44" s="46">
        <f t="shared" si="3"/>
        <v>2.9842497442873404</v>
      </c>
      <c r="I44" s="46">
        <f t="shared" si="3"/>
        <v>3.008123742241639</v>
      </c>
      <c r="J44" s="46">
        <f t="shared" si="3"/>
        <v>3.032188732179572</v>
      </c>
    </row>
    <row r="45" spans="1:10" ht="12" customHeight="1">
      <c r="A45" s="44"/>
      <c r="B45" s="45">
        <v>42</v>
      </c>
      <c r="C45" s="46">
        <v>3.183138</v>
      </c>
      <c r="D45" s="46">
        <f t="shared" si="3"/>
        <v>3.2086031040000003</v>
      </c>
      <c r="E45" s="46">
        <f t="shared" si="3"/>
        <v>3.2342719288320003</v>
      </c>
      <c r="F45" s="46">
        <f t="shared" si="3"/>
        <v>3.2601461042626565</v>
      </c>
      <c r="G45" s="46">
        <f t="shared" si="3"/>
        <v>3.286227273096758</v>
      </c>
      <c r="H45" s="46">
        <f t="shared" si="3"/>
        <v>3.312517091281532</v>
      </c>
      <c r="I45" s="46">
        <f t="shared" si="3"/>
        <v>3.3390172280117842</v>
      </c>
      <c r="J45" s="46">
        <f t="shared" si="3"/>
        <v>3.3657293658358785</v>
      </c>
    </row>
    <row r="46" spans="1:10" ht="12" customHeight="1">
      <c r="A46" s="44">
        <v>4</v>
      </c>
      <c r="B46" s="45">
        <v>43</v>
      </c>
      <c r="C46" s="46">
        <v>3.533283</v>
      </c>
      <c r="D46" s="46">
        <f t="shared" si="3"/>
        <v>3.561549264</v>
      </c>
      <c r="E46" s="46">
        <f t="shared" si="3"/>
        <v>3.590041658112</v>
      </c>
      <c r="F46" s="46">
        <f t="shared" si="3"/>
        <v>3.618761991376896</v>
      </c>
      <c r="G46" s="46">
        <f t="shared" si="3"/>
        <v>3.647712087307911</v>
      </c>
      <c r="H46" s="46">
        <f t="shared" si="3"/>
        <v>3.6768937840063742</v>
      </c>
      <c r="I46" s="46">
        <f t="shared" si="3"/>
        <v>3.7063089342784252</v>
      </c>
      <c r="J46" s="46">
        <f t="shared" si="3"/>
        <v>3.7359594057526526</v>
      </c>
    </row>
    <row r="47" spans="1:10" ht="12" customHeight="1">
      <c r="A47" s="44" t="s">
        <v>93</v>
      </c>
      <c r="B47" s="45">
        <v>44</v>
      </c>
      <c r="C47" s="46">
        <v>3.921945</v>
      </c>
      <c r="D47" s="46">
        <f t="shared" si="3"/>
        <v>3.95332056</v>
      </c>
      <c r="E47" s="46">
        <f t="shared" si="3"/>
        <v>3.98494712448</v>
      </c>
      <c r="F47" s="46">
        <f t="shared" si="3"/>
        <v>4.01682670147584</v>
      </c>
      <c r="G47" s="46">
        <f t="shared" si="3"/>
        <v>4.048961315087647</v>
      </c>
      <c r="H47" s="46">
        <f t="shared" si="3"/>
        <v>4.0813530056083485</v>
      </c>
      <c r="I47" s="46">
        <f t="shared" si="3"/>
        <v>4.114003829653215</v>
      </c>
      <c r="J47" s="46">
        <f t="shared" si="3"/>
        <v>4.146915860290441</v>
      </c>
    </row>
    <row r="48" spans="1:10" ht="12" customHeight="1">
      <c r="A48" s="44" t="s">
        <v>94</v>
      </c>
      <c r="B48" s="45">
        <v>45</v>
      </c>
      <c r="C48" s="46">
        <v>4.353359</v>
      </c>
      <c r="D48" s="46">
        <f t="shared" si="3"/>
        <v>4.388185872</v>
      </c>
      <c r="E48" s="46">
        <f t="shared" si="3"/>
        <v>4.423291358976</v>
      </c>
      <c r="F48" s="46">
        <f t="shared" si="3"/>
        <v>4.458677689847808</v>
      </c>
      <c r="G48" s="46">
        <f t="shared" si="3"/>
        <v>4.49434711136659</v>
      </c>
      <c r="H48" s="46">
        <f t="shared" si="3"/>
        <v>4.530301888257523</v>
      </c>
      <c r="I48" s="46">
        <f t="shared" si="3"/>
        <v>4.5665443033635835</v>
      </c>
      <c r="J48" s="46">
        <f t="shared" si="3"/>
        <v>4.603076657790492</v>
      </c>
    </row>
    <row r="49" spans="1:10" ht="12" customHeight="1">
      <c r="A49" s="44"/>
      <c r="B49" s="45">
        <v>46</v>
      </c>
      <c r="C49" s="46">
        <v>4.832228</v>
      </c>
      <c r="D49" s="46">
        <f t="shared" si="3"/>
        <v>4.870885824</v>
      </c>
      <c r="E49" s="46">
        <f t="shared" si="3"/>
        <v>4.909852910592</v>
      </c>
      <c r="F49" s="46">
        <f t="shared" si="3"/>
        <v>4.949131733876736</v>
      </c>
      <c r="G49" s="46">
        <f t="shared" si="3"/>
        <v>4.98872478774775</v>
      </c>
      <c r="H49" s="46">
        <f t="shared" si="3"/>
        <v>5.028634586049732</v>
      </c>
      <c r="I49" s="46">
        <f t="shared" si="3"/>
        <v>5.06886366273813</v>
      </c>
      <c r="J49" s="46">
        <f t="shared" si="3"/>
        <v>5.109414572040035</v>
      </c>
    </row>
    <row r="50" spans="1:10" ht="12" customHeight="1">
      <c r="A50" s="44"/>
      <c r="B50" s="45">
        <v>47</v>
      </c>
      <c r="C50" s="46">
        <v>5.363773</v>
      </c>
      <c r="D50" s="46">
        <f t="shared" si="3"/>
        <v>5.406683184</v>
      </c>
      <c r="E50" s="46">
        <f t="shared" si="3"/>
        <v>5.449936649472</v>
      </c>
      <c r="F50" s="46">
        <f t="shared" si="3"/>
        <v>5.493536142667776</v>
      </c>
      <c r="G50" s="46">
        <f t="shared" si="3"/>
        <v>5.537484431809118</v>
      </c>
      <c r="H50" s="46">
        <f t="shared" si="3"/>
        <v>5.581784307263591</v>
      </c>
      <c r="I50" s="46">
        <f t="shared" si="3"/>
        <v>5.6264385817217</v>
      </c>
      <c r="J50" s="46">
        <f t="shared" si="3"/>
        <v>5.671450090375474</v>
      </c>
    </row>
    <row r="51" spans="1:10" ht="12" customHeight="1">
      <c r="A51" s="44"/>
      <c r="B51" s="45">
        <v>48</v>
      </c>
      <c r="C51" s="46">
        <v>5.953788</v>
      </c>
      <c r="D51" s="46">
        <f t="shared" si="3"/>
        <v>6.001418304</v>
      </c>
      <c r="E51" s="46">
        <f t="shared" si="3"/>
        <v>6.049429650432001</v>
      </c>
      <c r="F51" s="46">
        <f t="shared" si="3"/>
        <v>6.0978250876354565</v>
      </c>
      <c r="G51" s="46">
        <f t="shared" si="3"/>
        <v>6.14660768833654</v>
      </c>
      <c r="H51" s="46">
        <f t="shared" si="3"/>
        <v>6.195780549843232</v>
      </c>
      <c r="I51" s="46">
        <f t="shared" si="3"/>
        <v>6.2453467942419785</v>
      </c>
      <c r="J51" s="46">
        <f t="shared" si="3"/>
        <v>6.295309568595914</v>
      </c>
    </row>
    <row r="52" spans="1:10" ht="12" customHeight="1">
      <c r="A52" s="44"/>
      <c r="B52" s="45">
        <v>49</v>
      </c>
      <c r="C52" s="46">
        <v>6.608705</v>
      </c>
      <c r="D52" s="46">
        <f t="shared" si="3"/>
        <v>6.6615746399999995</v>
      </c>
      <c r="E52" s="46">
        <f t="shared" si="3"/>
        <v>6.71486723712</v>
      </c>
      <c r="F52" s="46">
        <f t="shared" si="3"/>
        <v>6.76858617501696</v>
      </c>
      <c r="G52" s="46">
        <f t="shared" si="3"/>
        <v>6.822734864417096</v>
      </c>
      <c r="H52" s="46">
        <f t="shared" si="3"/>
        <v>6.8773167433324325</v>
      </c>
      <c r="I52" s="46">
        <f t="shared" si="3"/>
        <v>6.932335277279092</v>
      </c>
      <c r="J52" s="46">
        <f t="shared" si="3"/>
        <v>6.987793959497325</v>
      </c>
    </row>
    <row r="53" spans="1:10" ht="12" customHeight="1" thickBot="1">
      <c r="A53" s="57"/>
      <c r="B53" s="58">
        <v>50</v>
      </c>
      <c r="C53" s="59">
        <v>7.335663</v>
      </c>
      <c r="D53" s="59">
        <f t="shared" si="3"/>
        <v>7.394348304</v>
      </c>
      <c r="E53" s="59">
        <f t="shared" si="3"/>
        <v>7.453503090432</v>
      </c>
      <c r="F53" s="59">
        <f t="shared" si="3"/>
        <v>7.513131115155456</v>
      </c>
      <c r="G53" s="59">
        <f t="shared" si="3"/>
        <v>7.5732361640767</v>
      </c>
      <c r="H53" s="59">
        <f t="shared" si="3"/>
        <v>7.633822053389314</v>
      </c>
      <c r="I53" s="59">
        <f t="shared" si="3"/>
        <v>7.694892629816429</v>
      </c>
      <c r="J53" s="59">
        <f t="shared" si="3"/>
        <v>7.7564517708549605</v>
      </c>
    </row>
    <row r="54" spans="1:10" ht="12" customHeight="1" thickTop="1">
      <c r="A54" s="61"/>
      <c r="B54" s="49" t="s">
        <v>2</v>
      </c>
      <c r="C54" s="48" t="s">
        <v>5</v>
      </c>
      <c r="D54" s="48" t="s">
        <v>6</v>
      </c>
      <c r="E54" s="48" t="s">
        <v>7</v>
      </c>
      <c r="F54" s="48" t="s">
        <v>8</v>
      </c>
      <c r="G54" s="48" t="s">
        <v>9</v>
      </c>
      <c r="H54" s="48" t="s">
        <v>10</v>
      </c>
      <c r="I54" s="48" t="s">
        <v>11</v>
      </c>
      <c r="J54" s="48" t="s">
        <v>12</v>
      </c>
    </row>
    <row r="55" spans="1:10" ht="12" customHeight="1">
      <c r="A55" s="44"/>
      <c r="B55" s="45">
        <v>51</v>
      </c>
      <c r="C55" s="46">
        <v>4.411772</v>
      </c>
      <c r="D55" s="46">
        <f aca="true" t="shared" si="4" ref="D55:J64">C55*1.008</f>
        <v>4.447066176</v>
      </c>
      <c r="E55" s="46">
        <f t="shared" si="4"/>
        <v>4.482642705408</v>
      </c>
      <c r="F55" s="46">
        <f t="shared" si="4"/>
        <v>4.518503847051264</v>
      </c>
      <c r="G55" s="46">
        <f t="shared" si="4"/>
        <v>4.5546518778276734</v>
      </c>
      <c r="H55" s="46">
        <f t="shared" si="4"/>
        <v>4.591089092850295</v>
      </c>
      <c r="I55" s="46">
        <f t="shared" si="4"/>
        <v>4.627817805593097</v>
      </c>
      <c r="J55" s="46">
        <f t="shared" si="4"/>
        <v>4.664840348037842</v>
      </c>
    </row>
    <row r="56" spans="1:10" ht="12" customHeight="1">
      <c r="A56" s="44"/>
      <c r="B56" s="45">
        <v>52</v>
      </c>
      <c r="C56" s="46">
        <v>4.897067</v>
      </c>
      <c r="D56" s="46">
        <f t="shared" si="4"/>
        <v>4.936243536</v>
      </c>
      <c r="E56" s="46">
        <f t="shared" si="4"/>
        <v>4.975733484288</v>
      </c>
      <c r="F56" s="46">
        <f t="shared" si="4"/>
        <v>5.015539352162304</v>
      </c>
      <c r="G56" s="46">
        <f t="shared" si="4"/>
        <v>5.055663666979602</v>
      </c>
      <c r="H56" s="46">
        <f t="shared" si="4"/>
        <v>5.096108976315439</v>
      </c>
      <c r="I56" s="46">
        <f t="shared" si="4"/>
        <v>5.1368778481259625</v>
      </c>
      <c r="J56" s="46">
        <f t="shared" si="4"/>
        <v>5.1779728709109705</v>
      </c>
    </row>
    <row r="57" spans="1:10" ht="12" customHeight="1">
      <c r="A57" s="44"/>
      <c r="B57" s="45">
        <v>53</v>
      </c>
      <c r="C57" s="46">
        <v>5.435745</v>
      </c>
      <c r="D57" s="46">
        <f t="shared" si="4"/>
        <v>5.47923096</v>
      </c>
      <c r="E57" s="46">
        <f t="shared" si="4"/>
        <v>5.52306480768</v>
      </c>
      <c r="F57" s="46">
        <f t="shared" si="4"/>
        <v>5.56724932614144</v>
      </c>
      <c r="G57" s="46">
        <f t="shared" si="4"/>
        <v>5.611787320750572</v>
      </c>
      <c r="H57" s="46">
        <f t="shared" si="4"/>
        <v>5.656681619316577</v>
      </c>
      <c r="I57" s="46">
        <f t="shared" si="4"/>
        <v>5.70193507227111</v>
      </c>
      <c r="J57" s="46">
        <f t="shared" si="4"/>
        <v>5.747550552849279</v>
      </c>
    </row>
    <row r="58" spans="1:10" ht="12" customHeight="1">
      <c r="A58" s="44">
        <v>6</v>
      </c>
      <c r="B58" s="45">
        <v>54</v>
      </c>
      <c r="C58" s="46">
        <v>6.033677</v>
      </c>
      <c r="D58" s="46">
        <f t="shared" si="4"/>
        <v>6.081946416</v>
      </c>
      <c r="E58" s="46">
        <f t="shared" si="4"/>
        <v>6.130601987328</v>
      </c>
      <c r="F58" s="46">
        <f t="shared" si="4"/>
        <v>6.179646803226624</v>
      </c>
      <c r="G58" s="46">
        <f t="shared" si="4"/>
        <v>6.2290839776524365</v>
      </c>
      <c r="H58" s="46">
        <f t="shared" si="4"/>
        <v>6.278916649473656</v>
      </c>
      <c r="I58" s="46">
        <f t="shared" si="4"/>
        <v>6.329147982669445</v>
      </c>
      <c r="J58" s="46">
        <f t="shared" si="4"/>
        <v>6.379781166530801</v>
      </c>
    </row>
    <row r="59" spans="1:10" ht="12" customHeight="1">
      <c r="A59" s="44" t="s">
        <v>93</v>
      </c>
      <c r="B59" s="45">
        <v>55</v>
      </c>
      <c r="C59" s="46">
        <v>6.697381</v>
      </c>
      <c r="D59" s="46">
        <f t="shared" si="4"/>
        <v>6.7509600480000005</v>
      </c>
      <c r="E59" s="46">
        <f t="shared" si="4"/>
        <v>6.804967728384001</v>
      </c>
      <c r="F59" s="46">
        <f t="shared" si="4"/>
        <v>6.859407470211073</v>
      </c>
      <c r="G59" s="46">
        <f t="shared" si="4"/>
        <v>6.914282729972761</v>
      </c>
      <c r="H59" s="46">
        <f t="shared" si="4"/>
        <v>6.969596991812543</v>
      </c>
      <c r="I59" s="46">
        <f t="shared" si="4"/>
        <v>7.025353767747044</v>
      </c>
      <c r="J59" s="46">
        <f t="shared" si="4"/>
        <v>7.08155659788902</v>
      </c>
    </row>
    <row r="60" spans="1:10" ht="12" customHeight="1">
      <c r="A60" s="44" t="s">
        <v>100</v>
      </c>
      <c r="B60" s="45">
        <v>56</v>
      </c>
      <c r="C60" s="46">
        <v>7.434093</v>
      </c>
      <c r="D60" s="46">
        <f t="shared" si="4"/>
        <v>7.493565744</v>
      </c>
      <c r="E60" s="46">
        <f t="shared" si="4"/>
        <v>7.553514269951999</v>
      </c>
      <c r="F60" s="46">
        <f t="shared" si="4"/>
        <v>7.613942384111615</v>
      </c>
      <c r="G60" s="46">
        <f t="shared" si="4"/>
        <v>7.674853923184508</v>
      </c>
      <c r="H60" s="46">
        <f t="shared" si="4"/>
        <v>7.736252754569985</v>
      </c>
      <c r="I60" s="46">
        <f t="shared" si="4"/>
        <v>7.798142776606545</v>
      </c>
      <c r="J60" s="46">
        <f t="shared" si="4"/>
        <v>7.860527918819397</v>
      </c>
    </row>
    <row r="61" spans="1:10" ht="12" customHeight="1">
      <c r="A61" s="44"/>
      <c r="B61" s="45">
        <v>57</v>
      </c>
      <c r="C61" s="46">
        <v>8.251844</v>
      </c>
      <c r="D61" s="46">
        <f t="shared" si="4"/>
        <v>8.317858752</v>
      </c>
      <c r="E61" s="46">
        <f t="shared" si="4"/>
        <v>8.384401622016</v>
      </c>
      <c r="F61" s="46">
        <f t="shared" si="4"/>
        <v>8.451476834992128</v>
      </c>
      <c r="G61" s="46">
        <f t="shared" si="4"/>
        <v>8.519088649672065</v>
      </c>
      <c r="H61" s="46">
        <f t="shared" si="4"/>
        <v>8.587241358869441</v>
      </c>
      <c r="I61" s="46">
        <f t="shared" si="4"/>
        <v>8.655939289740397</v>
      </c>
      <c r="J61" s="46">
        <f t="shared" si="4"/>
        <v>8.725186804058321</v>
      </c>
    </row>
    <row r="62" spans="1:10" ht="12" customHeight="1">
      <c r="A62" s="44"/>
      <c r="B62" s="45">
        <v>58</v>
      </c>
      <c r="C62" s="46">
        <v>9.159547</v>
      </c>
      <c r="D62" s="46">
        <f t="shared" si="4"/>
        <v>9.232823376</v>
      </c>
      <c r="E62" s="46">
        <f t="shared" si="4"/>
        <v>9.306685963008</v>
      </c>
      <c r="F62" s="46">
        <f t="shared" si="4"/>
        <v>9.381139450712064</v>
      </c>
      <c r="G62" s="46">
        <f t="shared" si="4"/>
        <v>9.456188566317762</v>
      </c>
      <c r="H62" s="46">
        <f t="shared" si="4"/>
        <v>9.531838074848304</v>
      </c>
      <c r="I62" s="46">
        <f t="shared" si="4"/>
        <v>9.608092779447091</v>
      </c>
      <c r="J62" s="46">
        <f t="shared" si="4"/>
        <v>9.684957521682668</v>
      </c>
    </row>
    <row r="63" spans="1:10" ht="12" customHeight="1">
      <c r="A63" s="44"/>
      <c r="B63" s="45">
        <v>59</v>
      </c>
      <c r="C63" s="46">
        <v>10.167097</v>
      </c>
      <c r="D63" s="46">
        <f t="shared" si="4"/>
        <v>10.248433776</v>
      </c>
      <c r="E63" s="46">
        <f t="shared" si="4"/>
        <v>10.330421246208001</v>
      </c>
      <c r="F63" s="46">
        <f t="shared" si="4"/>
        <v>10.413064616177666</v>
      </c>
      <c r="G63" s="46">
        <f t="shared" si="4"/>
        <v>10.496369133107088</v>
      </c>
      <c r="H63" s="46">
        <f t="shared" si="4"/>
        <v>10.580340086171944</v>
      </c>
      <c r="I63" s="46">
        <f t="shared" si="4"/>
        <v>10.66498280686132</v>
      </c>
      <c r="J63" s="46">
        <f t="shared" si="4"/>
        <v>10.75030266931621</v>
      </c>
    </row>
    <row r="64" spans="1:10" ht="12" customHeight="1">
      <c r="A64" s="43"/>
      <c r="B64" s="45">
        <v>60</v>
      </c>
      <c r="C64" s="46">
        <v>11.285477</v>
      </c>
      <c r="D64" s="46">
        <f t="shared" si="4"/>
        <v>11.375760816</v>
      </c>
      <c r="E64" s="46">
        <f t="shared" si="4"/>
        <v>11.466766902528</v>
      </c>
      <c r="F64" s="46">
        <f t="shared" si="4"/>
        <v>11.558501037748224</v>
      </c>
      <c r="G64" s="46">
        <f t="shared" si="4"/>
        <v>11.650969046050209</v>
      </c>
      <c r="H64" s="46">
        <f t="shared" si="4"/>
        <v>11.74417679841861</v>
      </c>
      <c r="I64" s="46">
        <f t="shared" si="4"/>
        <v>11.83813021280596</v>
      </c>
      <c r="J64" s="46">
        <f t="shared" si="4"/>
        <v>11.932835254508406</v>
      </c>
    </row>
    <row r="66" ht="12" customHeight="1">
      <c r="B66" t="s">
        <v>95</v>
      </c>
    </row>
  </sheetData>
  <printOptions/>
  <pageMargins left="0.44" right="0" top="0.51" bottom="0" header="0" footer="0"/>
  <pageSetup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6"/>
  <sheetViews>
    <sheetView zoomScale="75" zoomScaleNormal="75" workbookViewId="0" topLeftCell="A19">
      <selection activeCell="C35" sqref="C35"/>
    </sheetView>
  </sheetViews>
  <sheetFormatPr defaultColWidth="9.140625" defaultRowHeight="12" customHeight="1"/>
  <cols>
    <col min="1" max="1" width="12.140625" style="4" customWidth="1"/>
    <col min="2" max="2" width="5.7109375" style="4" customWidth="1"/>
    <col min="3" max="10" width="9.7109375" style="4" customWidth="1"/>
    <col min="11" max="16384" width="10.421875" style="4" customWidth="1"/>
  </cols>
  <sheetData>
    <row r="2" spans="1:10" ht="12" customHeight="1">
      <c r="A2" s="11"/>
      <c r="B2" s="11" t="s">
        <v>0</v>
      </c>
      <c r="C2" s="11"/>
      <c r="D2" s="11"/>
      <c r="E2" s="11"/>
      <c r="F2" s="11"/>
      <c r="G2" s="11"/>
      <c r="H2" s="11"/>
      <c r="I2" s="11"/>
      <c r="J2" s="11"/>
    </row>
    <row r="3" spans="1:10" ht="12" customHeight="1">
      <c r="A3" s="11"/>
      <c r="B3" s="11" t="s">
        <v>1</v>
      </c>
      <c r="C3" s="11"/>
      <c r="D3" s="11"/>
      <c r="E3" s="11"/>
      <c r="F3" s="11"/>
      <c r="G3" s="11"/>
      <c r="H3" s="11" t="s">
        <v>13</v>
      </c>
      <c r="I3" s="73">
        <v>159.14</v>
      </c>
      <c r="J3" s="11"/>
    </row>
    <row r="4" spans="1:10" ht="12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2" customHeight="1">
      <c r="A5" s="74" t="s">
        <v>97</v>
      </c>
      <c r="B5" s="11"/>
      <c r="C5" s="11"/>
      <c r="D5" s="11"/>
      <c r="E5" s="11"/>
      <c r="F5" s="11"/>
      <c r="G5" s="75" t="s">
        <v>98</v>
      </c>
      <c r="H5" s="11"/>
      <c r="I5" s="11"/>
      <c r="J5" s="11"/>
    </row>
    <row r="6" spans="1:10" ht="12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2" customHeight="1">
      <c r="A7" s="11" t="s">
        <v>102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2" customHeight="1">
      <c r="A8" s="11"/>
      <c r="B8" s="11"/>
      <c r="C8" s="11"/>
      <c r="D8" s="11" t="s">
        <v>99</v>
      </c>
      <c r="E8" s="11"/>
      <c r="F8" s="11"/>
      <c r="G8" s="11"/>
      <c r="H8" s="11"/>
      <c r="I8" s="11"/>
      <c r="J8" s="11"/>
    </row>
    <row r="9" spans="1:10" ht="12" customHeight="1">
      <c r="A9" s="76" t="s">
        <v>3</v>
      </c>
      <c r="B9" s="77" t="s">
        <v>2</v>
      </c>
      <c r="C9" s="78"/>
      <c r="D9" s="78"/>
      <c r="E9" s="78"/>
      <c r="F9" s="78" t="s">
        <v>4</v>
      </c>
      <c r="G9" s="78"/>
      <c r="H9" s="78"/>
      <c r="I9" s="78"/>
      <c r="J9" s="79"/>
    </row>
    <row r="10" spans="1:10" ht="12" customHeight="1">
      <c r="A10" s="80"/>
      <c r="B10" s="81"/>
      <c r="C10" s="81" t="s">
        <v>5</v>
      </c>
      <c r="D10" s="80" t="s">
        <v>6</v>
      </c>
      <c r="E10" s="80" t="s">
        <v>7</v>
      </c>
      <c r="F10" s="80" t="s">
        <v>8</v>
      </c>
      <c r="G10" s="80" t="s">
        <v>9</v>
      </c>
      <c r="H10" s="80" t="s">
        <v>10</v>
      </c>
      <c r="I10" s="80" t="s">
        <v>11</v>
      </c>
      <c r="J10" s="80" t="s">
        <v>12</v>
      </c>
    </row>
    <row r="11" spans="1:10" ht="12" customHeight="1">
      <c r="A11" s="82"/>
      <c r="B11" s="83">
        <v>11</v>
      </c>
      <c r="C11" s="84">
        <f>ind!C11*I3</f>
        <v>159.14</v>
      </c>
      <c r="D11" s="84">
        <f aca="true" t="shared" si="0" ref="D11:J20">C11*1.008</f>
        <v>160.41312</v>
      </c>
      <c r="E11" s="84">
        <f t="shared" si="0"/>
        <v>161.69642496</v>
      </c>
      <c r="F11" s="84">
        <f t="shared" si="0"/>
        <v>162.98999635968</v>
      </c>
      <c r="G11" s="84">
        <f t="shared" si="0"/>
        <v>164.29391633055744</v>
      </c>
      <c r="H11" s="84">
        <f t="shared" si="0"/>
        <v>165.6082676612019</v>
      </c>
      <c r="I11" s="84">
        <f t="shared" si="0"/>
        <v>166.9331338024915</v>
      </c>
      <c r="J11" s="84">
        <f t="shared" si="0"/>
        <v>168.26859887291144</v>
      </c>
    </row>
    <row r="12" spans="1:10" ht="12" customHeight="1">
      <c r="A12" s="82"/>
      <c r="B12" s="85">
        <v>12</v>
      </c>
      <c r="C12" s="84">
        <f>ind!C12*I3</f>
        <v>176.6454</v>
      </c>
      <c r="D12" s="84">
        <f t="shared" si="0"/>
        <v>178.0585632</v>
      </c>
      <c r="E12" s="84">
        <f t="shared" si="0"/>
        <v>179.4830317056</v>
      </c>
      <c r="F12" s="84">
        <f t="shared" si="0"/>
        <v>180.91889595924482</v>
      </c>
      <c r="G12" s="84">
        <f t="shared" si="0"/>
        <v>182.36624712691878</v>
      </c>
      <c r="H12" s="84">
        <f t="shared" si="0"/>
        <v>183.82517710393412</v>
      </c>
      <c r="I12" s="84">
        <f t="shared" si="0"/>
        <v>185.2957785207656</v>
      </c>
      <c r="J12" s="84">
        <f t="shared" si="0"/>
        <v>186.7781447489317</v>
      </c>
    </row>
    <row r="13" spans="1:10" ht="12" customHeight="1">
      <c r="A13" s="82">
        <v>1</v>
      </c>
      <c r="B13" s="85">
        <v>13</v>
      </c>
      <c r="C13" s="84">
        <f>ind!C13*I3</f>
        <v>196.07639399999996</v>
      </c>
      <c r="D13" s="84">
        <f t="shared" si="0"/>
        <v>197.64500515199995</v>
      </c>
      <c r="E13" s="84">
        <f t="shared" si="0"/>
        <v>199.22616519321596</v>
      </c>
      <c r="F13" s="84">
        <f t="shared" si="0"/>
        <v>200.8199745147617</v>
      </c>
      <c r="G13" s="84">
        <f t="shared" si="0"/>
        <v>202.4265343108798</v>
      </c>
      <c r="H13" s="84">
        <f t="shared" si="0"/>
        <v>204.04594658536683</v>
      </c>
      <c r="I13" s="84">
        <f t="shared" si="0"/>
        <v>205.67831415804977</v>
      </c>
      <c r="J13" s="84">
        <f t="shared" si="0"/>
        <v>207.32374067131417</v>
      </c>
    </row>
    <row r="14" spans="1:10" ht="12" customHeight="1">
      <c r="A14" s="82" t="s">
        <v>86</v>
      </c>
      <c r="B14" s="85">
        <v>14</v>
      </c>
      <c r="C14" s="84">
        <f>ind!C14*I3</f>
        <v>217.64479734</v>
      </c>
      <c r="D14" s="84">
        <f t="shared" si="0"/>
        <v>219.38595571872</v>
      </c>
      <c r="E14" s="84">
        <f t="shared" si="0"/>
        <v>221.14104336446977</v>
      </c>
      <c r="F14" s="84">
        <f t="shared" si="0"/>
        <v>222.91017171138552</v>
      </c>
      <c r="G14" s="84">
        <f t="shared" si="0"/>
        <v>224.6934530850766</v>
      </c>
      <c r="H14" s="84">
        <f t="shared" si="0"/>
        <v>226.49100070975723</v>
      </c>
      <c r="I14" s="84">
        <f t="shared" si="0"/>
        <v>228.30292871543529</v>
      </c>
      <c r="J14" s="84">
        <f t="shared" si="0"/>
        <v>230.12935214515878</v>
      </c>
    </row>
    <row r="15" spans="1:10" ht="12" customHeight="1">
      <c r="A15" s="82" t="s">
        <v>87</v>
      </c>
      <c r="B15" s="85">
        <v>15</v>
      </c>
      <c r="C15" s="84">
        <f>ind!C15*I3</f>
        <v>241.58565979999997</v>
      </c>
      <c r="D15" s="84">
        <f t="shared" si="0"/>
        <v>243.5183450784</v>
      </c>
      <c r="E15" s="84">
        <f t="shared" si="0"/>
        <v>245.46649183902719</v>
      </c>
      <c r="F15" s="84">
        <f t="shared" si="0"/>
        <v>247.4302237737394</v>
      </c>
      <c r="G15" s="84">
        <f t="shared" si="0"/>
        <v>249.40966556392934</v>
      </c>
      <c r="H15" s="84">
        <f t="shared" si="0"/>
        <v>251.4049428884408</v>
      </c>
      <c r="I15" s="84">
        <f t="shared" si="0"/>
        <v>253.41618243154832</v>
      </c>
      <c r="J15" s="84">
        <f t="shared" si="0"/>
        <v>255.4435118910007</v>
      </c>
    </row>
    <row r="16" spans="1:10" ht="12" customHeight="1">
      <c r="A16" s="82"/>
      <c r="B16" s="85">
        <v>16</v>
      </c>
      <c r="C16" s="84">
        <f>ind!C16*I3</f>
        <v>268.16013011999996</v>
      </c>
      <c r="D16" s="84">
        <f t="shared" si="0"/>
        <v>270.30541116096</v>
      </c>
      <c r="E16" s="84">
        <f t="shared" si="0"/>
        <v>272.46785445024767</v>
      </c>
      <c r="F16" s="84">
        <f t="shared" si="0"/>
        <v>274.64759728584966</v>
      </c>
      <c r="G16" s="84">
        <f t="shared" si="0"/>
        <v>276.84477806413645</v>
      </c>
      <c r="H16" s="84">
        <f t="shared" si="0"/>
        <v>279.05953628864955</v>
      </c>
      <c r="I16" s="84">
        <f t="shared" si="0"/>
        <v>281.29201257895875</v>
      </c>
      <c r="J16" s="84">
        <f t="shared" si="0"/>
        <v>283.5423486795904</v>
      </c>
    </row>
    <row r="17" spans="1:10" ht="12" customHeight="1">
      <c r="A17" s="82"/>
      <c r="B17" s="85">
        <v>17</v>
      </c>
      <c r="C17" s="84">
        <f>ind!C17*I3</f>
        <v>297.65768396</v>
      </c>
      <c r="D17" s="84">
        <f t="shared" si="0"/>
        <v>300.03894543167996</v>
      </c>
      <c r="E17" s="84">
        <f t="shared" si="0"/>
        <v>302.4392569951334</v>
      </c>
      <c r="F17" s="84">
        <f t="shared" si="0"/>
        <v>304.8587710510945</v>
      </c>
      <c r="G17" s="84">
        <f t="shared" si="0"/>
        <v>307.29764121950325</v>
      </c>
      <c r="H17" s="84">
        <f t="shared" si="0"/>
        <v>309.7560223492593</v>
      </c>
      <c r="I17" s="84">
        <f t="shared" si="0"/>
        <v>312.2340705280534</v>
      </c>
      <c r="J17" s="84">
        <f t="shared" si="0"/>
        <v>314.73194309227785</v>
      </c>
    </row>
    <row r="18" spans="1:10" ht="12" customHeight="1">
      <c r="A18" s="82"/>
      <c r="B18" s="85">
        <v>18</v>
      </c>
      <c r="C18" s="84">
        <f>ind!C18*I3</f>
        <v>330.4001023999999</v>
      </c>
      <c r="D18" s="84">
        <f t="shared" si="0"/>
        <v>333.0433032191999</v>
      </c>
      <c r="E18" s="84">
        <f t="shared" si="0"/>
        <v>335.7076496449535</v>
      </c>
      <c r="F18" s="84">
        <f t="shared" si="0"/>
        <v>338.3933108421131</v>
      </c>
      <c r="G18" s="84">
        <f t="shared" si="0"/>
        <v>341.10045732885004</v>
      </c>
      <c r="H18" s="84">
        <f t="shared" si="0"/>
        <v>343.82926098748084</v>
      </c>
      <c r="I18" s="84">
        <f t="shared" si="0"/>
        <v>346.5798950753807</v>
      </c>
      <c r="J18" s="84">
        <f t="shared" si="0"/>
        <v>349.35253423598374</v>
      </c>
    </row>
    <row r="19" spans="1:10" ht="12" customHeight="1">
      <c r="A19" s="82"/>
      <c r="B19" s="85">
        <v>19</v>
      </c>
      <c r="C19" s="84">
        <f>ind!C19*I3</f>
        <v>366.74401817999996</v>
      </c>
      <c r="D19" s="84">
        <f t="shared" si="0"/>
        <v>369.67797032543996</v>
      </c>
      <c r="E19" s="84">
        <f t="shared" si="0"/>
        <v>372.6353940880435</v>
      </c>
      <c r="F19" s="84">
        <f t="shared" si="0"/>
        <v>375.6164772407478</v>
      </c>
      <c r="G19" s="84">
        <f t="shared" si="0"/>
        <v>378.6214090586738</v>
      </c>
      <c r="H19" s="84">
        <f t="shared" si="0"/>
        <v>381.6503803311432</v>
      </c>
      <c r="I19" s="84">
        <f t="shared" si="0"/>
        <v>384.70358337379236</v>
      </c>
      <c r="J19" s="84">
        <f t="shared" si="0"/>
        <v>387.7812120407827</v>
      </c>
    </row>
    <row r="20" spans="1:10" ht="12" customHeight="1" thickBot="1">
      <c r="A20" s="86"/>
      <c r="B20" s="87">
        <v>20</v>
      </c>
      <c r="C20" s="88">
        <f>ind!C20*I3</f>
        <v>407.08584903999997</v>
      </c>
      <c r="D20" s="88">
        <f t="shared" si="0"/>
        <v>410.34253583232</v>
      </c>
      <c r="E20" s="88">
        <f t="shared" si="0"/>
        <v>413.62527611897855</v>
      </c>
      <c r="F20" s="88">
        <f t="shared" si="0"/>
        <v>416.9342783279304</v>
      </c>
      <c r="G20" s="88">
        <f t="shared" si="0"/>
        <v>420.2697525545538</v>
      </c>
      <c r="H20" s="88">
        <f t="shared" si="0"/>
        <v>423.63191057499023</v>
      </c>
      <c r="I20" s="88">
        <f t="shared" si="0"/>
        <v>427.02096585959015</v>
      </c>
      <c r="J20" s="88">
        <f t="shared" si="0"/>
        <v>430.43713358646687</v>
      </c>
    </row>
    <row r="21" spans="1:10" ht="12" customHeight="1" thickTop="1">
      <c r="A21" s="89"/>
      <c r="B21" s="81" t="s">
        <v>2</v>
      </c>
      <c r="C21" s="81" t="s">
        <v>5</v>
      </c>
      <c r="D21" s="80" t="s">
        <v>6</v>
      </c>
      <c r="E21" s="80" t="s">
        <v>7</v>
      </c>
      <c r="F21" s="80" t="s">
        <v>8</v>
      </c>
      <c r="G21" s="80" t="s">
        <v>9</v>
      </c>
      <c r="H21" s="80" t="s">
        <v>10</v>
      </c>
      <c r="I21" s="80" t="s">
        <v>11</v>
      </c>
      <c r="J21" s="80" t="s">
        <v>12</v>
      </c>
    </row>
    <row r="22" spans="1:10" ht="12" customHeight="1">
      <c r="A22" s="82"/>
      <c r="B22" s="85">
        <v>21</v>
      </c>
      <c r="C22" s="84">
        <f>ind!C22*I3</f>
        <v>247.49341402</v>
      </c>
      <c r="D22" s="84">
        <f aca="true" t="shared" si="1" ref="D22:J31">C22*1.008</f>
        <v>249.47336133215998</v>
      </c>
      <c r="E22" s="84">
        <f t="shared" si="1"/>
        <v>251.46914822281727</v>
      </c>
      <c r="F22" s="84">
        <f t="shared" si="1"/>
        <v>253.4809014085998</v>
      </c>
      <c r="G22" s="84">
        <f t="shared" si="1"/>
        <v>255.5087486198686</v>
      </c>
      <c r="H22" s="84">
        <f t="shared" si="1"/>
        <v>257.5528186088276</v>
      </c>
      <c r="I22" s="84">
        <f t="shared" si="1"/>
        <v>259.6132411576982</v>
      </c>
      <c r="J22" s="84">
        <f t="shared" si="1"/>
        <v>261.6901470869598</v>
      </c>
    </row>
    <row r="23" spans="1:10" ht="12" customHeight="1">
      <c r="A23" s="82"/>
      <c r="B23" s="85">
        <v>22</v>
      </c>
      <c r="C23" s="84">
        <f>ind!C23*I3</f>
        <v>274.71765295999995</v>
      </c>
      <c r="D23" s="84">
        <f t="shared" si="1"/>
        <v>276.91539418367995</v>
      </c>
      <c r="E23" s="84">
        <f t="shared" si="1"/>
        <v>279.1307173371494</v>
      </c>
      <c r="F23" s="84">
        <f t="shared" si="1"/>
        <v>281.3637630758466</v>
      </c>
      <c r="G23" s="84">
        <f t="shared" si="1"/>
        <v>283.61467318045334</v>
      </c>
      <c r="H23" s="84">
        <f t="shared" si="1"/>
        <v>285.88359056589695</v>
      </c>
      <c r="I23" s="84">
        <f t="shared" si="1"/>
        <v>288.1706592904241</v>
      </c>
      <c r="J23" s="84">
        <f t="shared" si="1"/>
        <v>290.4760245647475</v>
      </c>
    </row>
    <row r="24" spans="1:10" ht="12" customHeight="1">
      <c r="A24" s="82"/>
      <c r="B24" s="85">
        <v>23</v>
      </c>
      <c r="C24" s="84">
        <f>ind!C24*I3</f>
        <v>304.93658841999996</v>
      </c>
      <c r="D24" s="84">
        <f t="shared" si="1"/>
        <v>307.37608112735995</v>
      </c>
      <c r="E24" s="84">
        <f t="shared" si="1"/>
        <v>309.8350897763788</v>
      </c>
      <c r="F24" s="84">
        <f t="shared" si="1"/>
        <v>312.31377049458985</v>
      </c>
      <c r="G24" s="84">
        <f t="shared" si="1"/>
        <v>314.81228065854657</v>
      </c>
      <c r="H24" s="84">
        <f t="shared" si="1"/>
        <v>317.3307789038149</v>
      </c>
      <c r="I24" s="84">
        <f t="shared" si="1"/>
        <v>319.86942513504545</v>
      </c>
      <c r="J24" s="84">
        <f t="shared" si="1"/>
        <v>322.4283805361258</v>
      </c>
    </row>
    <row r="25" spans="1:10" ht="12" customHeight="1">
      <c r="A25" s="82">
        <v>2</v>
      </c>
      <c r="B25" s="85">
        <v>24</v>
      </c>
      <c r="C25" s="84">
        <f>ind!C25*I3</f>
        <v>338.4796402</v>
      </c>
      <c r="D25" s="84">
        <f t="shared" si="1"/>
        <v>341.1874773216</v>
      </c>
      <c r="E25" s="84">
        <f t="shared" si="1"/>
        <v>343.9169771401728</v>
      </c>
      <c r="F25" s="84">
        <f t="shared" si="1"/>
        <v>346.6683129572942</v>
      </c>
      <c r="G25" s="84">
        <f t="shared" si="1"/>
        <v>349.4416594609525</v>
      </c>
      <c r="H25" s="84">
        <f t="shared" si="1"/>
        <v>352.2371927366401</v>
      </c>
      <c r="I25" s="84">
        <f t="shared" si="1"/>
        <v>355.0550902785332</v>
      </c>
      <c r="J25" s="84">
        <f t="shared" si="1"/>
        <v>357.8955310007615</v>
      </c>
    </row>
    <row r="26" spans="1:10" ht="12" customHeight="1">
      <c r="A26" s="82" t="s">
        <v>86</v>
      </c>
      <c r="B26" s="85">
        <v>25</v>
      </c>
      <c r="C26" s="84">
        <f>ind!C26*I3</f>
        <v>375.71251201999996</v>
      </c>
      <c r="D26" s="84">
        <f t="shared" si="1"/>
        <v>378.71821211616</v>
      </c>
      <c r="E26" s="84">
        <f t="shared" si="1"/>
        <v>381.7479578130893</v>
      </c>
      <c r="F26" s="84">
        <f t="shared" si="1"/>
        <v>384.801941475594</v>
      </c>
      <c r="G26" s="84">
        <f t="shared" si="1"/>
        <v>387.88035700739874</v>
      </c>
      <c r="H26" s="84">
        <f t="shared" si="1"/>
        <v>390.9833998634579</v>
      </c>
      <c r="I26" s="84">
        <f t="shared" si="1"/>
        <v>394.1112670623656</v>
      </c>
      <c r="J26" s="84">
        <f t="shared" si="1"/>
        <v>397.2641571988645</v>
      </c>
    </row>
    <row r="27" spans="1:10" ht="12" customHeight="1">
      <c r="A27" s="82" t="s">
        <v>91</v>
      </c>
      <c r="B27" s="85">
        <v>26</v>
      </c>
      <c r="C27" s="84">
        <f>ind!C27*I3</f>
        <v>417.04085174</v>
      </c>
      <c r="D27" s="84">
        <f t="shared" si="1"/>
        <v>420.37717855392</v>
      </c>
      <c r="E27" s="84">
        <f t="shared" si="1"/>
        <v>423.74019598235134</v>
      </c>
      <c r="F27" s="84">
        <f t="shared" si="1"/>
        <v>427.1301175502102</v>
      </c>
      <c r="G27" s="84">
        <f t="shared" si="1"/>
        <v>430.5471584906119</v>
      </c>
      <c r="H27" s="84">
        <f t="shared" si="1"/>
        <v>433.99153575853677</v>
      </c>
      <c r="I27" s="84">
        <f t="shared" si="1"/>
        <v>437.46346804460507</v>
      </c>
      <c r="J27" s="84">
        <f t="shared" si="1"/>
        <v>440.9631757889619</v>
      </c>
    </row>
    <row r="28" spans="1:10" ht="12" customHeight="1">
      <c r="A28" s="82"/>
      <c r="B28" s="85">
        <v>27</v>
      </c>
      <c r="C28" s="84">
        <f>ind!C28*I3</f>
        <v>462.91534384</v>
      </c>
      <c r="D28" s="84">
        <f t="shared" si="1"/>
        <v>466.61866659072</v>
      </c>
      <c r="E28" s="84">
        <f t="shared" si="1"/>
        <v>470.35161592344576</v>
      </c>
      <c r="F28" s="84">
        <f t="shared" si="1"/>
        <v>474.11442885083335</v>
      </c>
      <c r="G28" s="84">
        <f t="shared" si="1"/>
        <v>477.90734428164</v>
      </c>
      <c r="H28" s="84">
        <f t="shared" si="1"/>
        <v>481.7306030358931</v>
      </c>
      <c r="I28" s="84">
        <f t="shared" si="1"/>
        <v>485.58444786018026</v>
      </c>
      <c r="J28" s="84">
        <f t="shared" si="1"/>
        <v>489.46912344306173</v>
      </c>
    </row>
    <row r="29" spans="1:10" ht="12" customHeight="1">
      <c r="A29" s="82"/>
      <c r="B29" s="85">
        <v>28</v>
      </c>
      <c r="C29" s="84">
        <f>ind!C29*I3</f>
        <v>513.8360061999999</v>
      </c>
      <c r="D29" s="84">
        <f t="shared" si="1"/>
        <v>517.9466942495999</v>
      </c>
      <c r="E29" s="84">
        <f t="shared" si="1"/>
        <v>522.0902678035967</v>
      </c>
      <c r="F29" s="84">
        <f t="shared" si="1"/>
        <v>526.2669899460254</v>
      </c>
      <c r="G29" s="84">
        <f t="shared" si="1"/>
        <v>530.4771258655936</v>
      </c>
      <c r="H29" s="84">
        <f t="shared" si="1"/>
        <v>534.7209428725183</v>
      </c>
      <c r="I29" s="84">
        <f t="shared" si="1"/>
        <v>538.9987104154985</v>
      </c>
      <c r="J29" s="84">
        <f t="shared" si="1"/>
        <v>543.3107000988225</v>
      </c>
    </row>
    <row r="30" spans="1:10" ht="12" customHeight="1">
      <c r="A30" s="82"/>
      <c r="B30" s="85">
        <v>29</v>
      </c>
      <c r="C30" s="84">
        <f>ind!C30*I3</f>
        <v>570.35807828</v>
      </c>
      <c r="D30" s="84">
        <f t="shared" si="1"/>
        <v>574.9209429062399</v>
      </c>
      <c r="E30" s="84">
        <f t="shared" si="1"/>
        <v>579.5203104494899</v>
      </c>
      <c r="F30" s="84">
        <f t="shared" si="1"/>
        <v>584.1564729330859</v>
      </c>
      <c r="G30" s="84">
        <f t="shared" si="1"/>
        <v>588.8297247165506</v>
      </c>
      <c r="H30" s="84">
        <f t="shared" si="1"/>
        <v>593.540362514283</v>
      </c>
      <c r="I30" s="84">
        <f t="shared" si="1"/>
        <v>598.2886854143973</v>
      </c>
      <c r="J30" s="84">
        <f t="shared" si="1"/>
        <v>603.0749948977125</v>
      </c>
    </row>
    <row r="31" spans="1:10" ht="12" customHeight="1" thickBot="1">
      <c r="A31" s="86"/>
      <c r="B31" s="87">
        <v>30</v>
      </c>
      <c r="C31" s="88">
        <f>ind!C31*I3</f>
        <v>633.1451738799999</v>
      </c>
      <c r="D31" s="88">
        <f t="shared" si="1"/>
        <v>638.2103352710399</v>
      </c>
      <c r="E31" s="88">
        <f t="shared" si="1"/>
        <v>643.3160179532082</v>
      </c>
      <c r="F31" s="88">
        <f t="shared" si="1"/>
        <v>648.4625460968339</v>
      </c>
      <c r="G31" s="88">
        <f t="shared" si="1"/>
        <v>653.6502464656086</v>
      </c>
      <c r="H31" s="88">
        <f t="shared" si="1"/>
        <v>658.8794484373334</v>
      </c>
      <c r="I31" s="88">
        <f t="shared" si="1"/>
        <v>664.150484024832</v>
      </c>
      <c r="J31" s="88">
        <f t="shared" si="1"/>
        <v>669.4636878970307</v>
      </c>
    </row>
    <row r="32" spans="1:10" ht="12" customHeight="1" thickTop="1">
      <c r="A32" s="89"/>
      <c r="B32" s="81" t="s">
        <v>2</v>
      </c>
      <c r="C32" s="81" t="s">
        <v>5</v>
      </c>
      <c r="D32" s="80" t="s">
        <v>6</v>
      </c>
      <c r="E32" s="80" t="s">
        <v>7</v>
      </c>
      <c r="F32" s="80" t="s">
        <v>8</v>
      </c>
      <c r="G32" s="80" t="s">
        <v>9</v>
      </c>
      <c r="H32" s="80" t="s">
        <v>10</v>
      </c>
      <c r="I32" s="80" t="s">
        <v>11</v>
      </c>
      <c r="J32" s="80" t="s">
        <v>12</v>
      </c>
    </row>
    <row r="33" spans="1:10" ht="12" customHeight="1">
      <c r="A33" s="82"/>
      <c r="B33" s="85">
        <v>31</v>
      </c>
      <c r="C33" s="84">
        <f>ind!C33*I3</f>
        <v>315.94350651999997</v>
      </c>
      <c r="D33" s="84">
        <f aca="true" t="shared" si="2" ref="D33:J42">C33*1.008</f>
        <v>318.47105457215997</v>
      </c>
      <c r="E33" s="84">
        <f t="shared" si="2"/>
        <v>321.01882300873723</v>
      </c>
      <c r="F33" s="84">
        <f t="shared" si="2"/>
        <v>323.5869735928071</v>
      </c>
      <c r="G33" s="84">
        <f t="shared" si="2"/>
        <v>326.1756693815496</v>
      </c>
      <c r="H33" s="84">
        <f t="shared" si="2"/>
        <v>328.785074736602</v>
      </c>
      <c r="I33" s="84">
        <f t="shared" si="2"/>
        <v>331.4153553344948</v>
      </c>
      <c r="J33" s="84">
        <f t="shared" si="2"/>
        <v>334.06667817717073</v>
      </c>
    </row>
    <row r="34" spans="1:10" ht="12" customHeight="1">
      <c r="A34" s="82"/>
      <c r="B34" s="85">
        <v>32</v>
      </c>
      <c r="C34" s="84">
        <f>ind!C34*I3</f>
        <v>350.69729542</v>
      </c>
      <c r="D34" s="84">
        <f t="shared" si="2"/>
        <v>353.50287378336</v>
      </c>
      <c r="E34" s="84">
        <f t="shared" si="2"/>
        <v>356.3308967736269</v>
      </c>
      <c r="F34" s="84">
        <f t="shared" si="2"/>
        <v>359.1815439478159</v>
      </c>
      <c r="G34" s="84">
        <f t="shared" si="2"/>
        <v>362.05499629939845</v>
      </c>
      <c r="H34" s="84">
        <f t="shared" si="2"/>
        <v>364.95143626979365</v>
      </c>
      <c r="I34" s="84">
        <f t="shared" si="2"/>
        <v>367.871047759952</v>
      </c>
      <c r="J34" s="84">
        <f t="shared" si="2"/>
        <v>370.8140161420316</v>
      </c>
    </row>
    <row r="35" spans="1:10" ht="12" customHeight="1">
      <c r="A35" s="82"/>
      <c r="B35" s="85">
        <v>33</v>
      </c>
      <c r="C35" s="84">
        <f>ind!C35*I3</f>
        <v>389.27394539999995</v>
      </c>
      <c r="D35" s="84">
        <f t="shared" si="2"/>
        <v>392.38813696319994</v>
      </c>
      <c r="E35" s="84">
        <f t="shared" si="2"/>
        <v>395.52724205890553</v>
      </c>
      <c r="F35" s="84">
        <f t="shared" si="2"/>
        <v>398.69145999537676</v>
      </c>
      <c r="G35" s="84">
        <f t="shared" si="2"/>
        <v>401.88099167533977</v>
      </c>
      <c r="H35" s="84">
        <f t="shared" si="2"/>
        <v>405.0960396087425</v>
      </c>
      <c r="I35" s="84">
        <f t="shared" si="2"/>
        <v>408.33680792561245</v>
      </c>
      <c r="J35" s="84">
        <f t="shared" si="2"/>
        <v>411.60350238901736</v>
      </c>
    </row>
    <row r="36" spans="1:10" ht="12" customHeight="1">
      <c r="A36" s="82">
        <v>3</v>
      </c>
      <c r="B36" s="85">
        <v>34</v>
      </c>
      <c r="C36" s="84">
        <f>ind!C36*I3</f>
        <v>432.09406348</v>
      </c>
      <c r="D36" s="84">
        <f t="shared" si="2"/>
        <v>435.55081598784</v>
      </c>
      <c r="E36" s="84">
        <f t="shared" si="2"/>
        <v>439.0352225157427</v>
      </c>
      <c r="F36" s="84">
        <f t="shared" si="2"/>
        <v>442.54750429586863</v>
      </c>
      <c r="G36" s="84">
        <f t="shared" si="2"/>
        <v>446.08788433023557</v>
      </c>
      <c r="H36" s="84">
        <f t="shared" si="2"/>
        <v>449.6565874048774</v>
      </c>
      <c r="I36" s="84">
        <f t="shared" si="2"/>
        <v>453.2538401041165</v>
      </c>
      <c r="J36" s="84">
        <f t="shared" si="2"/>
        <v>456.8798708249494</v>
      </c>
    </row>
    <row r="37" spans="1:10" ht="12" customHeight="1">
      <c r="A37" s="82" t="s">
        <v>86</v>
      </c>
      <c r="B37" s="85">
        <v>35</v>
      </c>
      <c r="C37" s="84">
        <f>ind!C37*I3</f>
        <v>479.62440727999996</v>
      </c>
      <c r="D37" s="84">
        <f t="shared" si="2"/>
        <v>483.46140253823995</v>
      </c>
      <c r="E37" s="84">
        <f t="shared" si="2"/>
        <v>487.32909375854587</v>
      </c>
      <c r="F37" s="84">
        <f t="shared" si="2"/>
        <v>491.22772650861424</v>
      </c>
      <c r="G37" s="84">
        <f t="shared" si="2"/>
        <v>495.15754832068313</v>
      </c>
      <c r="H37" s="84">
        <f t="shared" si="2"/>
        <v>499.1188087072486</v>
      </c>
      <c r="I37" s="84">
        <f t="shared" si="2"/>
        <v>503.1117591769066</v>
      </c>
      <c r="J37" s="84">
        <f t="shared" si="2"/>
        <v>507.1366532503219</v>
      </c>
    </row>
    <row r="38" spans="1:10" ht="12" customHeight="1">
      <c r="A38" s="82" t="s">
        <v>92</v>
      </c>
      <c r="B38" s="85">
        <v>36</v>
      </c>
      <c r="C38" s="84">
        <f>ind!C38*I3</f>
        <v>532.38313664</v>
      </c>
      <c r="D38" s="84">
        <f t="shared" si="2"/>
        <v>536.64220173312</v>
      </c>
      <c r="E38" s="84">
        <f t="shared" si="2"/>
        <v>540.935339346985</v>
      </c>
      <c r="F38" s="84">
        <f t="shared" si="2"/>
        <v>545.2628220617609</v>
      </c>
      <c r="G38" s="84">
        <f t="shared" si="2"/>
        <v>549.6249246382549</v>
      </c>
      <c r="H38" s="84">
        <f t="shared" si="2"/>
        <v>554.0219240353609</v>
      </c>
      <c r="I38" s="84">
        <f t="shared" si="2"/>
        <v>558.4540994276439</v>
      </c>
      <c r="J38" s="84">
        <f t="shared" si="2"/>
        <v>562.9217322230651</v>
      </c>
    </row>
    <row r="39" spans="1:10" ht="12" customHeight="1">
      <c r="A39" s="82"/>
      <c r="B39" s="85">
        <v>37</v>
      </c>
      <c r="C39" s="84">
        <f>ind!C39*I3</f>
        <v>590.94538352</v>
      </c>
      <c r="D39" s="84">
        <f t="shared" si="2"/>
        <v>595.6729465881599</v>
      </c>
      <c r="E39" s="84">
        <f t="shared" si="2"/>
        <v>600.4383301608652</v>
      </c>
      <c r="F39" s="84">
        <f t="shared" si="2"/>
        <v>605.2418368021522</v>
      </c>
      <c r="G39" s="84">
        <f t="shared" si="2"/>
        <v>610.0837714965694</v>
      </c>
      <c r="H39" s="84">
        <f t="shared" si="2"/>
        <v>614.964441668542</v>
      </c>
      <c r="I39" s="84">
        <f t="shared" si="2"/>
        <v>619.8841572018904</v>
      </c>
      <c r="J39" s="84">
        <f t="shared" si="2"/>
        <v>624.8432304595055</v>
      </c>
    </row>
    <row r="40" spans="1:10" ht="12" customHeight="1">
      <c r="A40" s="82"/>
      <c r="B40" s="85">
        <v>38</v>
      </c>
      <c r="C40" s="84">
        <f>ind!C40*I3</f>
        <v>655.94929932</v>
      </c>
      <c r="D40" s="84">
        <f t="shared" si="2"/>
        <v>661.19689371456</v>
      </c>
      <c r="E40" s="84">
        <f t="shared" si="2"/>
        <v>666.4864688642765</v>
      </c>
      <c r="F40" s="84">
        <f t="shared" si="2"/>
        <v>671.8183606151907</v>
      </c>
      <c r="G40" s="84">
        <f t="shared" si="2"/>
        <v>677.1929075001123</v>
      </c>
      <c r="H40" s="84">
        <f t="shared" si="2"/>
        <v>682.6104507601132</v>
      </c>
      <c r="I40" s="84">
        <f t="shared" si="2"/>
        <v>688.071334366194</v>
      </c>
      <c r="J40" s="84">
        <f t="shared" si="2"/>
        <v>693.5759050411236</v>
      </c>
    </row>
    <row r="41" spans="1:10" ht="12" customHeight="1">
      <c r="A41" s="82"/>
      <c r="B41" s="85">
        <v>39</v>
      </c>
      <c r="C41" s="84">
        <f>ind!C41*I3</f>
        <v>728.1036935999999</v>
      </c>
      <c r="D41" s="84">
        <f t="shared" si="2"/>
        <v>733.9285231488</v>
      </c>
      <c r="E41" s="84">
        <f t="shared" si="2"/>
        <v>739.7999513339904</v>
      </c>
      <c r="F41" s="84">
        <f t="shared" si="2"/>
        <v>745.7183509446623</v>
      </c>
      <c r="G41" s="84">
        <f t="shared" si="2"/>
        <v>751.6840977522196</v>
      </c>
      <c r="H41" s="84">
        <f t="shared" si="2"/>
        <v>757.6975705342373</v>
      </c>
      <c r="I41" s="84">
        <f t="shared" si="2"/>
        <v>763.7591510985112</v>
      </c>
      <c r="J41" s="84">
        <f t="shared" si="2"/>
        <v>769.8692243072993</v>
      </c>
    </row>
    <row r="42" spans="1:10" ht="12" customHeight="1" thickBot="1">
      <c r="A42" s="86"/>
      <c r="B42" s="87">
        <v>40</v>
      </c>
      <c r="C42" s="88">
        <f>ind!C42*I3</f>
        <v>808.1951953799999</v>
      </c>
      <c r="D42" s="88">
        <f t="shared" si="2"/>
        <v>814.6607569430398</v>
      </c>
      <c r="E42" s="88">
        <f t="shared" si="2"/>
        <v>821.1780429985841</v>
      </c>
      <c r="F42" s="88">
        <f t="shared" si="2"/>
        <v>827.7474673425728</v>
      </c>
      <c r="G42" s="88">
        <f t="shared" si="2"/>
        <v>834.3694470813134</v>
      </c>
      <c r="H42" s="88">
        <f t="shared" si="2"/>
        <v>841.0444026579639</v>
      </c>
      <c r="I42" s="88">
        <f t="shared" si="2"/>
        <v>847.7727578792277</v>
      </c>
      <c r="J42" s="88">
        <f t="shared" si="2"/>
        <v>854.5549399422615</v>
      </c>
    </row>
    <row r="43" spans="1:10" ht="12" customHeight="1" thickTop="1">
      <c r="A43" s="89"/>
      <c r="B43" s="81" t="s">
        <v>2</v>
      </c>
      <c r="C43" s="81" t="s">
        <v>5</v>
      </c>
      <c r="D43" s="80" t="s">
        <v>6</v>
      </c>
      <c r="E43" s="80" t="s">
        <v>7</v>
      </c>
      <c r="F43" s="80" t="s">
        <v>8</v>
      </c>
      <c r="G43" s="80" t="s">
        <v>9</v>
      </c>
      <c r="H43" s="80" t="s">
        <v>10</v>
      </c>
      <c r="I43" s="80" t="s">
        <v>11</v>
      </c>
      <c r="J43" s="80" t="s">
        <v>12</v>
      </c>
    </row>
    <row r="44" spans="1:10" ht="12" customHeight="1">
      <c r="A44" s="82"/>
      <c r="B44" s="85">
        <v>41</v>
      </c>
      <c r="C44" s="84">
        <f>ind!C44*I3</f>
        <v>456.36450487999997</v>
      </c>
      <c r="D44" s="84">
        <f aca="true" t="shared" si="3" ref="D44:J53">C44*1.008</f>
        <v>460.01542091903997</v>
      </c>
      <c r="E44" s="84">
        <f t="shared" si="3"/>
        <v>463.6955442863923</v>
      </c>
      <c r="F44" s="84">
        <f t="shared" si="3"/>
        <v>467.40510864068347</v>
      </c>
      <c r="G44" s="84">
        <f t="shared" si="3"/>
        <v>471.14434950980893</v>
      </c>
      <c r="H44" s="84">
        <f t="shared" si="3"/>
        <v>474.9135043058874</v>
      </c>
      <c r="I44" s="84">
        <f t="shared" si="3"/>
        <v>478.7128123403345</v>
      </c>
      <c r="J44" s="84">
        <f t="shared" si="3"/>
        <v>482.54251483905716</v>
      </c>
    </row>
    <row r="45" spans="1:10" ht="12" customHeight="1">
      <c r="A45" s="82"/>
      <c r="B45" s="85">
        <v>42</v>
      </c>
      <c r="C45" s="84">
        <f>ind!C45*I3</f>
        <v>506.56458131999995</v>
      </c>
      <c r="D45" s="84">
        <f t="shared" si="3"/>
        <v>510.61709797055994</v>
      </c>
      <c r="E45" s="84">
        <f t="shared" si="3"/>
        <v>514.7020347543245</v>
      </c>
      <c r="F45" s="84">
        <f t="shared" si="3"/>
        <v>518.819651032359</v>
      </c>
      <c r="G45" s="84">
        <f t="shared" si="3"/>
        <v>522.9702082406179</v>
      </c>
      <c r="H45" s="84">
        <f t="shared" si="3"/>
        <v>527.1539699065429</v>
      </c>
      <c r="I45" s="84">
        <f t="shared" si="3"/>
        <v>531.3712016657953</v>
      </c>
      <c r="J45" s="84">
        <f t="shared" si="3"/>
        <v>535.6221712791216</v>
      </c>
    </row>
    <row r="46" spans="1:10" ht="12" customHeight="1">
      <c r="A46" s="82"/>
      <c r="B46" s="85">
        <v>43</v>
      </c>
      <c r="C46" s="84">
        <f>ind!C46*I3</f>
        <v>562.2866566199999</v>
      </c>
      <c r="D46" s="84">
        <f t="shared" si="3"/>
        <v>566.7849498729599</v>
      </c>
      <c r="E46" s="84">
        <f t="shared" si="3"/>
        <v>571.3192294719436</v>
      </c>
      <c r="F46" s="84">
        <f t="shared" si="3"/>
        <v>575.8897833077191</v>
      </c>
      <c r="G46" s="84">
        <f t="shared" si="3"/>
        <v>580.4969015741808</v>
      </c>
      <c r="H46" s="84">
        <f t="shared" si="3"/>
        <v>585.1408767867742</v>
      </c>
      <c r="I46" s="84">
        <f t="shared" si="3"/>
        <v>589.8220038010685</v>
      </c>
      <c r="J46" s="84">
        <f t="shared" si="3"/>
        <v>594.5405798314771</v>
      </c>
    </row>
    <row r="47" spans="1:10" ht="12" customHeight="1">
      <c r="A47" s="82">
        <v>4</v>
      </c>
      <c r="B47" s="85">
        <v>44</v>
      </c>
      <c r="C47" s="84">
        <f>ind!C47*I3</f>
        <v>624.1383272999999</v>
      </c>
      <c r="D47" s="84">
        <f t="shared" si="3"/>
        <v>629.1314339183999</v>
      </c>
      <c r="E47" s="84">
        <f t="shared" si="3"/>
        <v>634.1644853897471</v>
      </c>
      <c r="F47" s="84">
        <f t="shared" si="3"/>
        <v>639.2378012728651</v>
      </c>
      <c r="G47" s="84">
        <f t="shared" si="3"/>
        <v>644.3517036830481</v>
      </c>
      <c r="H47" s="84">
        <f t="shared" si="3"/>
        <v>649.5065173125124</v>
      </c>
      <c r="I47" s="84">
        <f t="shared" si="3"/>
        <v>654.7025694510126</v>
      </c>
      <c r="J47" s="84">
        <f t="shared" si="3"/>
        <v>659.9401900066207</v>
      </c>
    </row>
    <row r="48" spans="1:10" ht="12" customHeight="1">
      <c r="A48" s="82" t="s">
        <v>93</v>
      </c>
      <c r="B48" s="85">
        <v>45</v>
      </c>
      <c r="C48" s="84">
        <f>ind!C48*I3</f>
        <v>692.79355126</v>
      </c>
      <c r="D48" s="84">
        <f t="shared" si="3"/>
        <v>698.3358996700799</v>
      </c>
      <c r="E48" s="84">
        <f t="shared" si="3"/>
        <v>703.9225868674406</v>
      </c>
      <c r="F48" s="84">
        <f t="shared" si="3"/>
        <v>709.5539675623801</v>
      </c>
      <c r="G48" s="84">
        <f t="shared" si="3"/>
        <v>715.2303993028792</v>
      </c>
      <c r="H48" s="84">
        <f t="shared" si="3"/>
        <v>720.9522424973022</v>
      </c>
      <c r="I48" s="84">
        <f t="shared" si="3"/>
        <v>726.7198604372807</v>
      </c>
      <c r="J48" s="84">
        <f t="shared" si="3"/>
        <v>732.5336193207789</v>
      </c>
    </row>
    <row r="49" spans="1:10" ht="12" customHeight="1">
      <c r="A49" s="82" t="s">
        <v>94</v>
      </c>
      <c r="B49" s="85">
        <v>46</v>
      </c>
      <c r="C49" s="84">
        <f>ind!C49*I3</f>
        <v>769.0007639199999</v>
      </c>
      <c r="D49" s="84">
        <f t="shared" si="3"/>
        <v>775.15277003136</v>
      </c>
      <c r="E49" s="84">
        <f t="shared" si="3"/>
        <v>781.3539921916108</v>
      </c>
      <c r="F49" s="84">
        <f t="shared" si="3"/>
        <v>787.6048241291437</v>
      </c>
      <c r="G49" s="84">
        <f t="shared" si="3"/>
        <v>793.9056627221769</v>
      </c>
      <c r="H49" s="84">
        <f t="shared" si="3"/>
        <v>800.2569080239543</v>
      </c>
      <c r="I49" s="84">
        <f t="shared" si="3"/>
        <v>806.658963288146</v>
      </c>
      <c r="J49" s="84">
        <f t="shared" si="3"/>
        <v>813.1122349944511</v>
      </c>
    </row>
    <row r="50" spans="1:10" ht="12" customHeight="1">
      <c r="A50" s="82"/>
      <c r="B50" s="85">
        <v>47</v>
      </c>
      <c r="C50" s="84">
        <f>ind!C50*I3</f>
        <v>853.5908352199999</v>
      </c>
      <c r="D50" s="84">
        <f t="shared" si="3"/>
        <v>860.41956190176</v>
      </c>
      <c r="E50" s="84">
        <f t="shared" si="3"/>
        <v>867.3029183969741</v>
      </c>
      <c r="F50" s="84">
        <f t="shared" si="3"/>
        <v>874.2413417441498</v>
      </c>
      <c r="G50" s="84">
        <f t="shared" si="3"/>
        <v>881.2352724781031</v>
      </c>
      <c r="H50" s="84">
        <f t="shared" si="3"/>
        <v>888.2851546579279</v>
      </c>
      <c r="I50" s="84">
        <f t="shared" si="3"/>
        <v>895.3914358951913</v>
      </c>
      <c r="J50" s="84">
        <f t="shared" si="3"/>
        <v>902.5545673823528</v>
      </c>
    </row>
    <row r="51" spans="1:10" ht="12" customHeight="1">
      <c r="A51" s="82"/>
      <c r="B51" s="85">
        <v>48</v>
      </c>
      <c r="C51" s="84">
        <f>ind!C51*I3</f>
        <v>947.48582232</v>
      </c>
      <c r="D51" s="84">
        <f t="shared" si="3"/>
        <v>955.06570889856</v>
      </c>
      <c r="E51" s="84">
        <f t="shared" si="3"/>
        <v>962.7062345697485</v>
      </c>
      <c r="F51" s="84">
        <f t="shared" si="3"/>
        <v>970.4078844463065</v>
      </c>
      <c r="G51" s="84">
        <f t="shared" si="3"/>
        <v>978.171147521877</v>
      </c>
      <c r="H51" s="84">
        <f t="shared" si="3"/>
        <v>985.996516702052</v>
      </c>
      <c r="I51" s="84">
        <f t="shared" si="3"/>
        <v>993.8844888356684</v>
      </c>
      <c r="J51" s="84">
        <f t="shared" si="3"/>
        <v>1001.8355647463538</v>
      </c>
    </row>
    <row r="52" spans="1:10" ht="12" customHeight="1">
      <c r="A52" s="82"/>
      <c r="B52" s="85">
        <v>49</v>
      </c>
      <c r="C52" s="84">
        <f>ind!C52*I3</f>
        <v>1051.7093137</v>
      </c>
      <c r="D52" s="84">
        <f t="shared" si="3"/>
        <v>1060.1229882096</v>
      </c>
      <c r="E52" s="84">
        <f t="shared" si="3"/>
        <v>1068.6039721152767</v>
      </c>
      <c r="F52" s="84">
        <f t="shared" si="3"/>
        <v>1077.152803892199</v>
      </c>
      <c r="G52" s="84">
        <f t="shared" si="3"/>
        <v>1085.7700263233367</v>
      </c>
      <c r="H52" s="84">
        <f t="shared" si="3"/>
        <v>1094.4561865339233</v>
      </c>
      <c r="I52" s="84">
        <f t="shared" si="3"/>
        <v>1103.2118360261948</v>
      </c>
      <c r="J52" s="84">
        <f t="shared" si="3"/>
        <v>1112.0375307144043</v>
      </c>
    </row>
    <row r="53" spans="1:10" ht="12" customHeight="1" thickBot="1">
      <c r="A53" s="86"/>
      <c r="B53" s="87">
        <v>50</v>
      </c>
      <c r="C53" s="88">
        <f>ind!C53*I3</f>
        <v>1167.39740982</v>
      </c>
      <c r="D53" s="88">
        <f t="shared" si="3"/>
        <v>1176.73658909856</v>
      </c>
      <c r="E53" s="88">
        <f t="shared" si="3"/>
        <v>1186.1504818113485</v>
      </c>
      <c r="F53" s="88">
        <f t="shared" si="3"/>
        <v>1195.6396856658394</v>
      </c>
      <c r="G53" s="88">
        <f t="shared" si="3"/>
        <v>1205.204803151166</v>
      </c>
      <c r="H53" s="88">
        <f t="shared" si="3"/>
        <v>1214.8464415763754</v>
      </c>
      <c r="I53" s="88">
        <f t="shared" si="3"/>
        <v>1224.5652131089864</v>
      </c>
      <c r="J53" s="88">
        <f t="shared" si="3"/>
        <v>1234.3617348138582</v>
      </c>
    </row>
    <row r="54" spans="1:10" ht="12" customHeight="1" thickTop="1">
      <c r="A54" s="89"/>
      <c r="B54" s="81" t="s">
        <v>2</v>
      </c>
      <c r="C54" s="81" t="s">
        <v>5</v>
      </c>
      <c r="D54" s="80" t="s">
        <v>6</v>
      </c>
      <c r="E54" s="80" t="s">
        <v>7</v>
      </c>
      <c r="F54" s="80" t="s">
        <v>8</v>
      </c>
      <c r="G54" s="80" t="s">
        <v>9</v>
      </c>
      <c r="H54" s="80" t="s">
        <v>10</v>
      </c>
      <c r="I54" s="80" t="s">
        <v>11</v>
      </c>
      <c r="J54" s="80" t="s">
        <v>12</v>
      </c>
    </row>
    <row r="55" spans="1:10" ht="12" customHeight="1">
      <c r="A55" s="82"/>
      <c r="B55" s="85">
        <v>51</v>
      </c>
      <c r="C55" s="84">
        <f>ind!C55*I3</f>
        <v>702.0893960799999</v>
      </c>
      <c r="D55" s="84">
        <f aca="true" t="shared" si="4" ref="D55:J64">C55*1.008</f>
        <v>707.7061112486399</v>
      </c>
      <c r="E55" s="84">
        <f t="shared" si="4"/>
        <v>713.367760138629</v>
      </c>
      <c r="F55" s="84">
        <f t="shared" si="4"/>
        <v>719.074702219738</v>
      </c>
      <c r="G55" s="84">
        <f t="shared" si="4"/>
        <v>724.827299837496</v>
      </c>
      <c r="H55" s="84">
        <f t="shared" si="4"/>
        <v>730.625918236196</v>
      </c>
      <c r="I55" s="84">
        <f t="shared" si="4"/>
        <v>736.4709255820856</v>
      </c>
      <c r="J55" s="84">
        <f t="shared" si="4"/>
        <v>742.3626929867422</v>
      </c>
    </row>
    <row r="56" spans="1:10" ht="12" customHeight="1">
      <c r="A56" s="82"/>
      <c r="B56" s="85">
        <v>52</v>
      </c>
      <c r="C56" s="84">
        <f>ind!C56*I3</f>
        <v>779.3192423799999</v>
      </c>
      <c r="D56" s="84">
        <f t="shared" si="4"/>
        <v>785.5537963190399</v>
      </c>
      <c r="E56" s="84">
        <f t="shared" si="4"/>
        <v>791.8382266895921</v>
      </c>
      <c r="F56" s="84">
        <f t="shared" si="4"/>
        <v>798.1729325031089</v>
      </c>
      <c r="G56" s="84">
        <f t="shared" si="4"/>
        <v>804.5583159631337</v>
      </c>
      <c r="H56" s="84">
        <f t="shared" si="4"/>
        <v>810.9947824908388</v>
      </c>
      <c r="I56" s="84">
        <f t="shared" si="4"/>
        <v>817.4827407507655</v>
      </c>
      <c r="J56" s="84">
        <f t="shared" si="4"/>
        <v>824.0226026767716</v>
      </c>
    </row>
    <row r="57" spans="1:10" ht="12" customHeight="1">
      <c r="A57" s="82"/>
      <c r="B57" s="85">
        <v>53</v>
      </c>
      <c r="C57" s="84">
        <f>ind!C57*I3</f>
        <v>865.0444592999999</v>
      </c>
      <c r="D57" s="84">
        <f t="shared" si="4"/>
        <v>871.9648149743998</v>
      </c>
      <c r="E57" s="84">
        <f t="shared" si="4"/>
        <v>878.940533494195</v>
      </c>
      <c r="F57" s="84">
        <f t="shared" si="4"/>
        <v>885.9720577621487</v>
      </c>
      <c r="G57" s="84">
        <f t="shared" si="4"/>
        <v>893.0598342242458</v>
      </c>
      <c r="H57" s="84">
        <f t="shared" si="4"/>
        <v>900.2043128980398</v>
      </c>
      <c r="I57" s="84">
        <f t="shared" si="4"/>
        <v>907.4059474012241</v>
      </c>
      <c r="J57" s="84">
        <f t="shared" si="4"/>
        <v>914.665194980434</v>
      </c>
    </row>
    <row r="58" spans="1:10" ht="12" customHeight="1">
      <c r="A58" s="82">
        <v>5</v>
      </c>
      <c r="B58" s="85">
        <v>54</v>
      </c>
      <c r="C58" s="84">
        <f>ind!C58*I3</f>
        <v>960.1993577799999</v>
      </c>
      <c r="D58" s="84">
        <f t="shared" si="4"/>
        <v>967.8809526422399</v>
      </c>
      <c r="E58" s="84">
        <f t="shared" si="4"/>
        <v>975.6240002633779</v>
      </c>
      <c r="F58" s="84">
        <f t="shared" si="4"/>
        <v>983.4289922654849</v>
      </c>
      <c r="G58" s="84">
        <f t="shared" si="4"/>
        <v>991.2964242036088</v>
      </c>
      <c r="H58" s="84">
        <f t="shared" si="4"/>
        <v>999.2267955972377</v>
      </c>
      <c r="I58" s="84">
        <f t="shared" si="4"/>
        <v>1007.2206099620156</v>
      </c>
      <c r="J58" s="84">
        <f t="shared" si="4"/>
        <v>1015.2783748417118</v>
      </c>
    </row>
    <row r="59" spans="1:10" ht="12" customHeight="1">
      <c r="A59" s="82" t="s">
        <v>93</v>
      </c>
      <c r="B59" s="85">
        <v>55</v>
      </c>
      <c r="C59" s="84">
        <f>ind!C59*I3</f>
        <v>1065.8212123399999</v>
      </c>
      <c r="D59" s="84">
        <f t="shared" si="4"/>
        <v>1074.34778203872</v>
      </c>
      <c r="E59" s="84">
        <f t="shared" si="4"/>
        <v>1082.9425642950298</v>
      </c>
      <c r="F59" s="84">
        <f t="shared" si="4"/>
        <v>1091.60610480939</v>
      </c>
      <c r="G59" s="84">
        <f t="shared" si="4"/>
        <v>1100.338953647865</v>
      </c>
      <c r="H59" s="84">
        <f t="shared" si="4"/>
        <v>1109.141665277048</v>
      </c>
      <c r="I59" s="84">
        <f t="shared" si="4"/>
        <v>1118.0147985992644</v>
      </c>
      <c r="J59" s="84">
        <f t="shared" si="4"/>
        <v>1126.9589169880585</v>
      </c>
    </row>
    <row r="60" spans="1:10" ht="12" customHeight="1">
      <c r="A60" s="82" t="s">
        <v>100</v>
      </c>
      <c r="B60" s="85">
        <v>56</v>
      </c>
      <c r="C60" s="84">
        <f>ind!C60*I3</f>
        <v>1183.06156002</v>
      </c>
      <c r="D60" s="84">
        <f t="shared" si="4"/>
        <v>1192.52605250016</v>
      </c>
      <c r="E60" s="84">
        <f t="shared" si="4"/>
        <v>1202.0662609201613</v>
      </c>
      <c r="F60" s="84">
        <f t="shared" si="4"/>
        <v>1211.6827910075226</v>
      </c>
      <c r="G60" s="84">
        <f t="shared" si="4"/>
        <v>1221.3762533355828</v>
      </c>
      <c r="H60" s="84">
        <f t="shared" si="4"/>
        <v>1231.1472633622675</v>
      </c>
      <c r="I60" s="84">
        <f t="shared" si="4"/>
        <v>1240.9964414691656</v>
      </c>
      <c r="J60" s="84">
        <f t="shared" si="4"/>
        <v>1250.924413000919</v>
      </c>
    </row>
    <row r="61" spans="1:10" ht="12" customHeight="1">
      <c r="A61" s="82"/>
      <c r="B61" s="85">
        <v>57</v>
      </c>
      <c r="C61" s="84">
        <f>ind!C61*I3</f>
        <v>1313.19845416</v>
      </c>
      <c r="D61" s="84">
        <f t="shared" si="4"/>
        <v>1323.7040417932799</v>
      </c>
      <c r="E61" s="84">
        <f t="shared" si="4"/>
        <v>1334.2936741276262</v>
      </c>
      <c r="F61" s="84">
        <f t="shared" si="4"/>
        <v>1344.9680235206472</v>
      </c>
      <c r="G61" s="84">
        <f t="shared" si="4"/>
        <v>1355.7277677088123</v>
      </c>
      <c r="H61" s="84">
        <f t="shared" si="4"/>
        <v>1366.5735898504827</v>
      </c>
      <c r="I61" s="84">
        <f t="shared" si="4"/>
        <v>1377.5061785692865</v>
      </c>
      <c r="J61" s="84">
        <f t="shared" si="4"/>
        <v>1388.5262279978408</v>
      </c>
    </row>
    <row r="62" spans="1:10" ht="12" customHeight="1">
      <c r="A62" s="82"/>
      <c r="B62" s="85">
        <v>58</v>
      </c>
      <c r="C62" s="84">
        <f>ind!C62*I3</f>
        <v>1457.6503095799999</v>
      </c>
      <c r="D62" s="84">
        <f t="shared" si="4"/>
        <v>1469.31151205664</v>
      </c>
      <c r="E62" s="84">
        <f t="shared" si="4"/>
        <v>1481.066004153093</v>
      </c>
      <c r="F62" s="84">
        <f t="shared" si="4"/>
        <v>1492.9145321863177</v>
      </c>
      <c r="G62" s="84">
        <f t="shared" si="4"/>
        <v>1504.8578484438083</v>
      </c>
      <c r="H62" s="84">
        <f t="shared" si="4"/>
        <v>1516.8967112313587</v>
      </c>
      <c r="I62" s="84">
        <f t="shared" si="4"/>
        <v>1529.0318849212097</v>
      </c>
      <c r="J62" s="84">
        <f t="shared" si="4"/>
        <v>1541.2641400005793</v>
      </c>
    </row>
    <row r="63" spans="1:10" ht="12" customHeight="1">
      <c r="A63" s="82"/>
      <c r="B63" s="85">
        <v>59</v>
      </c>
      <c r="C63" s="84">
        <f>ind!C63*I3</f>
        <v>1617.99181658</v>
      </c>
      <c r="D63" s="84">
        <f t="shared" si="4"/>
        <v>1630.93575111264</v>
      </c>
      <c r="E63" s="84">
        <f t="shared" si="4"/>
        <v>1643.9832371215412</v>
      </c>
      <c r="F63" s="84">
        <f t="shared" si="4"/>
        <v>1657.1351030185135</v>
      </c>
      <c r="G63" s="84">
        <f t="shared" si="4"/>
        <v>1670.3921838426616</v>
      </c>
      <c r="H63" s="84">
        <f t="shared" si="4"/>
        <v>1683.7553213134029</v>
      </c>
      <c r="I63" s="84">
        <f t="shared" si="4"/>
        <v>1697.2253638839102</v>
      </c>
      <c r="J63" s="84">
        <f t="shared" si="4"/>
        <v>1710.8031667949815</v>
      </c>
    </row>
    <row r="64" spans="1:10" ht="12" customHeight="1">
      <c r="A64" s="90"/>
      <c r="B64" s="85">
        <v>60</v>
      </c>
      <c r="C64" s="84">
        <f>ind!C64*I3</f>
        <v>1795.9708097799999</v>
      </c>
      <c r="D64" s="84">
        <f t="shared" si="4"/>
        <v>1810.3385762582398</v>
      </c>
      <c r="E64" s="84">
        <f t="shared" si="4"/>
        <v>1824.8212848683056</v>
      </c>
      <c r="F64" s="84">
        <f t="shared" si="4"/>
        <v>1839.419855147252</v>
      </c>
      <c r="G64" s="84">
        <f t="shared" si="4"/>
        <v>1854.13521398843</v>
      </c>
      <c r="H64" s="84">
        <f t="shared" si="4"/>
        <v>1868.9682957003374</v>
      </c>
      <c r="I64" s="84">
        <f t="shared" si="4"/>
        <v>1883.9200420659402</v>
      </c>
      <c r="J64" s="84">
        <f t="shared" si="4"/>
        <v>1898.9914024024677</v>
      </c>
    </row>
    <row r="66" ht="12" customHeight="1">
      <c r="B66" s="4" t="s">
        <v>101</v>
      </c>
    </row>
  </sheetData>
  <printOptions/>
  <pageMargins left="0.57" right="0" top="0.31" bottom="0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F51"/>
  <sheetViews>
    <sheetView tabSelected="1" workbookViewId="0" topLeftCell="A1">
      <selection activeCell="C1" sqref="C1"/>
    </sheetView>
  </sheetViews>
  <sheetFormatPr defaultColWidth="9.140625" defaultRowHeight="12.75"/>
  <cols>
    <col min="2" max="2" width="11.421875" style="0" customWidth="1"/>
    <col min="3" max="3" width="36.140625" style="0" customWidth="1"/>
    <col min="4" max="4" width="15.140625" style="0" customWidth="1"/>
    <col min="5" max="5" width="12.28125" style="0" customWidth="1"/>
  </cols>
  <sheetData>
    <row r="3" ht="12.75">
      <c r="C3" t="s">
        <v>0</v>
      </c>
    </row>
    <row r="4" ht="12.75">
      <c r="C4" t="s">
        <v>1</v>
      </c>
    </row>
    <row r="7" spans="2:6" ht="12.75">
      <c r="B7" s="39" t="s">
        <v>97</v>
      </c>
      <c r="C7" s="91"/>
      <c r="D7" s="39" t="s">
        <v>115</v>
      </c>
      <c r="E7" s="62"/>
      <c r="F7" s="62"/>
    </row>
    <row r="9" ht="12.75">
      <c r="C9" t="s">
        <v>33</v>
      </c>
    </row>
    <row r="10" ht="12.75">
      <c r="C10" t="s">
        <v>17</v>
      </c>
    </row>
    <row r="11" ht="12.75">
      <c r="C11" t="s">
        <v>34</v>
      </c>
    </row>
    <row r="12" ht="12.75">
      <c r="C12" s="39" t="s">
        <v>18</v>
      </c>
    </row>
    <row r="13" spans="3:5" ht="12.75">
      <c r="C13" s="18" t="s">
        <v>35</v>
      </c>
      <c r="D13" s="16" t="s">
        <v>2</v>
      </c>
      <c r="E13" s="16" t="s">
        <v>36</v>
      </c>
    </row>
    <row r="14" spans="3:5" ht="12.75">
      <c r="C14" s="19"/>
      <c r="D14" s="22" t="s">
        <v>38</v>
      </c>
      <c r="E14" s="23">
        <v>0.3</v>
      </c>
    </row>
    <row r="15" spans="3:5" ht="12.75">
      <c r="C15" s="20" t="s">
        <v>34</v>
      </c>
      <c r="D15" s="22" t="s">
        <v>39</v>
      </c>
      <c r="E15" s="23">
        <v>0.4</v>
      </c>
    </row>
    <row r="16" spans="3:5" ht="12.75">
      <c r="C16" s="20" t="s">
        <v>37</v>
      </c>
      <c r="D16" s="22" t="s">
        <v>40</v>
      </c>
      <c r="E16" s="23">
        <v>0.5</v>
      </c>
    </row>
    <row r="17" spans="3:5" ht="12.75">
      <c r="C17" s="21"/>
      <c r="D17" s="22" t="s">
        <v>41</v>
      </c>
      <c r="E17" s="23">
        <v>0.6</v>
      </c>
    </row>
    <row r="21" ht="12.75">
      <c r="C21" t="s">
        <v>33</v>
      </c>
    </row>
    <row r="22" ht="12.75">
      <c r="C22" t="s">
        <v>31</v>
      </c>
    </row>
    <row r="23" ht="12.75">
      <c r="C23" s="91" t="s">
        <v>34</v>
      </c>
    </row>
    <row r="24" spans="3:5" ht="12.75">
      <c r="C24" s="39" t="s">
        <v>116</v>
      </c>
      <c r="E24">
        <v>159.14</v>
      </c>
    </row>
    <row r="25" spans="3:5" ht="12.75">
      <c r="C25" s="18" t="s">
        <v>35</v>
      </c>
      <c r="D25" s="16" t="s">
        <v>2</v>
      </c>
      <c r="E25" s="16" t="s">
        <v>42</v>
      </c>
    </row>
    <row r="26" spans="3:5" ht="12.75">
      <c r="C26" s="19"/>
      <c r="D26" s="22" t="s">
        <v>38</v>
      </c>
      <c r="E26" s="24">
        <f>E24*E14</f>
        <v>47.742</v>
      </c>
    </row>
    <row r="27" spans="3:5" ht="12.75">
      <c r="C27" s="20" t="s">
        <v>34</v>
      </c>
      <c r="D27" s="22" t="s">
        <v>39</v>
      </c>
      <c r="E27" s="24">
        <f>E24*E15</f>
        <v>63.656</v>
      </c>
    </row>
    <row r="28" spans="3:5" ht="12.75">
      <c r="C28" s="20" t="s">
        <v>37</v>
      </c>
      <c r="D28" s="22" t="s">
        <v>40</v>
      </c>
      <c r="E28" s="24">
        <f>E24*E16</f>
        <v>79.57</v>
      </c>
    </row>
    <row r="29" spans="3:5" ht="12.75">
      <c r="C29" s="21"/>
      <c r="D29" s="22" t="s">
        <v>41</v>
      </c>
      <c r="E29" s="24">
        <f>E24*E17</f>
        <v>95.484</v>
      </c>
    </row>
    <row r="30" spans="3:5" ht="12.75">
      <c r="C30" s="104"/>
      <c r="D30" s="1"/>
      <c r="E30" s="105"/>
    </row>
    <row r="31" spans="3:5" ht="12.75">
      <c r="C31" s="104"/>
      <c r="D31" s="1"/>
      <c r="E31" s="105"/>
    </row>
    <row r="33" ht="12.75">
      <c r="C33" t="s">
        <v>43</v>
      </c>
    </row>
    <row r="34" ht="12.75">
      <c r="C34" t="s">
        <v>44</v>
      </c>
    </row>
    <row r="35" ht="12.75">
      <c r="C35" s="39" t="s">
        <v>34</v>
      </c>
    </row>
    <row r="36" spans="3:5" ht="12.75">
      <c r="C36" s="26" t="s">
        <v>34</v>
      </c>
      <c r="D36" s="28"/>
      <c r="E36" s="28" t="s">
        <v>2</v>
      </c>
    </row>
    <row r="37" spans="3:5" ht="12.75">
      <c r="C37" s="27" t="s">
        <v>45</v>
      </c>
      <c r="D37" s="17"/>
      <c r="E37" s="22" t="s">
        <v>41</v>
      </c>
    </row>
    <row r="38" spans="3:5" ht="12.75">
      <c r="C38" s="27" t="s">
        <v>46</v>
      </c>
      <c r="D38" s="17"/>
      <c r="E38" s="22" t="s">
        <v>39</v>
      </c>
    </row>
    <row r="39" spans="3:5" ht="12.75">
      <c r="C39" s="27" t="s">
        <v>47</v>
      </c>
      <c r="D39" s="17"/>
      <c r="E39" s="22" t="s">
        <v>38</v>
      </c>
    </row>
    <row r="40" spans="3:5" ht="12.75">
      <c r="C40" s="27" t="s">
        <v>48</v>
      </c>
      <c r="D40" s="25"/>
      <c r="E40" s="22" t="s">
        <v>40</v>
      </c>
    </row>
    <row r="41" spans="3:5" ht="12.75">
      <c r="C41" s="27" t="s">
        <v>49</v>
      </c>
      <c r="D41" s="17"/>
      <c r="E41" s="22" t="s">
        <v>39</v>
      </c>
    </row>
    <row r="42" spans="3:5" ht="12.75">
      <c r="C42" s="27" t="s">
        <v>50</v>
      </c>
      <c r="D42" s="25"/>
      <c r="E42" s="22" t="s">
        <v>39</v>
      </c>
    </row>
    <row r="43" spans="3:5" ht="12.75">
      <c r="C43" s="27" t="s">
        <v>51</v>
      </c>
      <c r="D43" s="17"/>
      <c r="E43" s="22" t="s">
        <v>39</v>
      </c>
    </row>
    <row r="46" spans="3:6" ht="12.75">
      <c r="C46" t="s">
        <v>111</v>
      </c>
      <c r="E46" s="10"/>
      <c r="F46" s="10"/>
    </row>
    <row r="47" spans="5:6" ht="12.75">
      <c r="E47" s="10"/>
      <c r="F47" s="10"/>
    </row>
    <row r="48" spans="5:6" ht="12.75">
      <c r="E48" s="10"/>
      <c r="F48" s="10"/>
    </row>
    <row r="49" spans="5:6" ht="12.75">
      <c r="E49" s="10"/>
      <c r="F49" s="10"/>
    </row>
    <row r="50" spans="3:6" ht="12.75">
      <c r="C50" t="s">
        <v>117</v>
      </c>
      <c r="D50" s="10"/>
      <c r="E50" s="10"/>
      <c r="F50" s="10"/>
    </row>
    <row r="51" spans="3:6" ht="12.75">
      <c r="C51" t="s">
        <v>118</v>
      </c>
      <c r="D51" s="10"/>
      <c r="E51" s="10"/>
      <c r="F51" s="10"/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1"/>
  <sheetViews>
    <sheetView workbookViewId="0" topLeftCell="A23">
      <selection activeCell="F33" sqref="F33"/>
    </sheetView>
  </sheetViews>
  <sheetFormatPr defaultColWidth="9.140625" defaultRowHeight="12.75"/>
  <cols>
    <col min="1" max="1" width="9.8515625" style="0" customWidth="1"/>
    <col min="2" max="2" width="18.28125" style="0" customWidth="1"/>
    <col min="4" max="4" width="12.28125" style="0" customWidth="1"/>
    <col min="5" max="5" width="12.00390625" style="0" customWidth="1"/>
    <col min="6" max="6" width="13.28125" style="0" customWidth="1"/>
  </cols>
  <sheetData>
    <row r="2" ht="12.75">
      <c r="B2" t="s">
        <v>0</v>
      </c>
    </row>
    <row r="3" ht="12.75">
      <c r="B3" t="s">
        <v>1</v>
      </c>
    </row>
    <row r="6" spans="1:7" ht="12.75">
      <c r="A6" s="39" t="s">
        <v>97</v>
      </c>
      <c r="B6" s="91"/>
      <c r="C6" s="91"/>
      <c r="D6" s="91"/>
      <c r="E6" s="62" t="s">
        <v>103</v>
      </c>
      <c r="F6" s="62"/>
      <c r="G6" s="75"/>
    </row>
    <row r="7" spans="1:7" ht="12.75">
      <c r="A7" s="39"/>
      <c r="B7" s="91"/>
      <c r="C7" s="91"/>
      <c r="D7" s="91"/>
      <c r="E7" s="91"/>
      <c r="F7" s="91"/>
      <c r="G7" s="75"/>
    </row>
    <row r="8" spans="1:7" ht="12.75">
      <c r="A8" s="39"/>
      <c r="B8" s="91"/>
      <c r="C8" s="91"/>
      <c r="D8" s="91"/>
      <c r="E8" s="91"/>
      <c r="F8" s="91"/>
      <c r="G8" s="75"/>
    </row>
    <row r="9" spans="1:7" ht="12.75">
      <c r="A9" s="39"/>
      <c r="B9" s="91"/>
      <c r="C9" s="91"/>
      <c r="D9" s="91"/>
      <c r="E9" s="91"/>
      <c r="F9" s="91"/>
      <c r="G9" s="75"/>
    </row>
    <row r="10" spans="1:6" ht="12.75">
      <c r="A10" s="91"/>
      <c r="B10" s="91"/>
      <c r="C10" s="91" t="s">
        <v>17</v>
      </c>
      <c r="D10" s="91"/>
      <c r="E10" s="91"/>
      <c r="F10" s="91"/>
    </row>
    <row r="11" spans="1:6" ht="12.75">
      <c r="A11" s="91"/>
      <c r="B11" s="91"/>
      <c r="C11" s="91" t="s">
        <v>104</v>
      </c>
      <c r="D11" s="91"/>
      <c r="E11" s="91"/>
      <c r="F11" s="91"/>
    </row>
    <row r="12" spans="1:6" ht="12.75">
      <c r="A12" s="91"/>
      <c r="B12" s="91"/>
      <c r="C12" s="91" t="s">
        <v>105</v>
      </c>
      <c r="D12" s="91"/>
      <c r="E12" s="91"/>
      <c r="F12" s="91"/>
    </row>
    <row r="13" spans="1:6" ht="12.75">
      <c r="A13" s="91"/>
      <c r="B13" s="91"/>
      <c r="C13" s="91"/>
      <c r="D13" s="91"/>
      <c r="E13" s="91"/>
      <c r="F13" s="91"/>
    </row>
    <row r="14" spans="1:6" ht="12.75">
      <c r="A14" s="91"/>
      <c r="B14" s="91"/>
      <c r="C14" s="91"/>
      <c r="D14" s="91" t="s">
        <v>106</v>
      </c>
      <c r="E14" s="91"/>
      <c r="F14" s="91"/>
    </row>
    <row r="15" spans="1:7" ht="12.75">
      <c r="A15" s="91"/>
      <c r="B15" s="92" t="s">
        <v>64</v>
      </c>
      <c r="C15" s="92" t="s">
        <v>2</v>
      </c>
      <c r="D15" s="92" t="s">
        <v>14</v>
      </c>
      <c r="E15" s="92" t="s">
        <v>15</v>
      </c>
      <c r="F15" s="92" t="s">
        <v>16</v>
      </c>
      <c r="G15" s="9"/>
    </row>
    <row r="16" spans="1:6" ht="12.75">
      <c r="A16" s="91"/>
      <c r="B16" s="93"/>
      <c r="C16" s="94" t="s">
        <v>21</v>
      </c>
      <c r="D16" s="95">
        <v>2.27182693</v>
      </c>
      <c r="E16" s="96">
        <v>0.45436511</v>
      </c>
      <c r="F16" s="96">
        <f aca="true" t="shared" si="0" ref="F16:F25">SUM(D16:E16)</f>
        <v>2.72619204</v>
      </c>
    </row>
    <row r="17" spans="1:6" ht="12.75">
      <c r="A17" s="91"/>
      <c r="B17" s="97"/>
      <c r="C17" s="94" t="s">
        <v>22</v>
      </c>
      <c r="D17" s="95">
        <v>2.66693928</v>
      </c>
      <c r="E17" s="96">
        <v>0.53338772</v>
      </c>
      <c r="F17" s="96">
        <f t="shared" si="0"/>
        <v>3.2003269999999997</v>
      </c>
    </row>
    <row r="18" spans="1:6" ht="12.75">
      <c r="A18" s="91"/>
      <c r="B18" s="97"/>
      <c r="C18" s="94" t="s">
        <v>23</v>
      </c>
      <c r="D18" s="96">
        <v>2.96320374</v>
      </c>
      <c r="E18" s="96">
        <v>0.59264048</v>
      </c>
      <c r="F18" s="96">
        <f t="shared" si="0"/>
        <v>3.55584422</v>
      </c>
    </row>
    <row r="19" spans="1:6" ht="12.75">
      <c r="A19" s="91"/>
      <c r="B19" s="98" t="s">
        <v>107</v>
      </c>
      <c r="C19" s="94" t="s">
        <v>24</v>
      </c>
      <c r="D19" s="96">
        <v>3.25946787</v>
      </c>
      <c r="E19" s="96">
        <v>0.65189356</v>
      </c>
      <c r="F19" s="96">
        <f t="shared" si="0"/>
        <v>3.91136143</v>
      </c>
    </row>
    <row r="20" spans="1:6" ht="12.75">
      <c r="A20" s="91"/>
      <c r="B20" s="98" t="s">
        <v>108</v>
      </c>
      <c r="C20" s="94" t="s">
        <v>25</v>
      </c>
      <c r="D20" s="96">
        <v>3.45688409</v>
      </c>
      <c r="E20" s="96">
        <v>0.69137681</v>
      </c>
      <c r="F20" s="96">
        <f t="shared" si="0"/>
        <v>4.1482609</v>
      </c>
    </row>
    <row r="21" spans="1:6" ht="12.75">
      <c r="A21" s="91"/>
      <c r="B21" s="98" t="s">
        <v>109</v>
      </c>
      <c r="C21" s="94" t="s">
        <v>26</v>
      </c>
      <c r="D21" s="96">
        <v>3.75342847</v>
      </c>
      <c r="E21" s="96">
        <v>0.75068569</v>
      </c>
      <c r="F21" s="96">
        <f t="shared" si="0"/>
        <v>4.504114159999999</v>
      </c>
    </row>
    <row r="22" spans="1:6" ht="12.75">
      <c r="A22" s="91"/>
      <c r="B22" s="97"/>
      <c r="C22" s="94" t="s">
        <v>27</v>
      </c>
      <c r="D22" s="96">
        <v>4.11633829</v>
      </c>
      <c r="E22" s="96">
        <v>0.82326765</v>
      </c>
      <c r="F22" s="96">
        <f t="shared" si="0"/>
        <v>4.93960594</v>
      </c>
    </row>
    <row r="23" spans="1:6" ht="12.75">
      <c r="A23" s="91"/>
      <c r="B23" s="97"/>
      <c r="C23" s="94" t="s">
        <v>28</v>
      </c>
      <c r="D23" s="96">
        <v>4.56437533</v>
      </c>
      <c r="E23" s="96">
        <v>0.91287479</v>
      </c>
      <c r="F23" s="96">
        <f t="shared" si="0"/>
        <v>5.47725012</v>
      </c>
    </row>
    <row r="24" spans="1:6" ht="12.75">
      <c r="A24" s="91"/>
      <c r="B24" s="97"/>
      <c r="C24" s="94" t="s">
        <v>29</v>
      </c>
      <c r="D24" s="96">
        <v>7.0650823</v>
      </c>
      <c r="E24" s="96">
        <v>1.4130164</v>
      </c>
      <c r="F24" s="96">
        <f t="shared" si="0"/>
        <v>8.4780987</v>
      </c>
    </row>
    <row r="25" spans="1:7" ht="12.75">
      <c r="A25" s="91"/>
      <c r="B25" s="99"/>
      <c r="C25" s="94" t="s">
        <v>30</v>
      </c>
      <c r="D25" s="100">
        <v>8.83149528</v>
      </c>
      <c r="E25" s="100">
        <v>1.7662858</v>
      </c>
      <c r="F25" s="96">
        <f t="shared" si="0"/>
        <v>10.59778108</v>
      </c>
      <c r="G25" s="11"/>
    </row>
    <row r="26" spans="1:7" ht="12.75">
      <c r="A26" s="91"/>
      <c r="B26" s="91"/>
      <c r="C26" s="91"/>
      <c r="D26" s="101"/>
      <c r="E26" s="101"/>
      <c r="F26" s="101"/>
      <c r="G26" s="11"/>
    </row>
    <row r="27" spans="1:7" ht="12.75">
      <c r="A27" s="91"/>
      <c r="B27" s="91"/>
      <c r="C27" s="91"/>
      <c r="D27" s="101"/>
      <c r="E27" s="101"/>
      <c r="F27" s="101"/>
      <c r="G27" s="11"/>
    </row>
    <row r="28" spans="1:7" ht="12.75">
      <c r="A28" s="91"/>
      <c r="B28" s="91"/>
      <c r="C28" s="91" t="s">
        <v>17</v>
      </c>
      <c r="D28" s="91"/>
      <c r="E28" s="91"/>
      <c r="F28" s="91"/>
      <c r="G28" s="11"/>
    </row>
    <row r="29" spans="1:7" ht="12.75">
      <c r="A29" s="91"/>
      <c r="B29" s="91"/>
      <c r="C29" s="91" t="s">
        <v>104</v>
      </c>
      <c r="D29" s="91"/>
      <c r="E29" s="91"/>
      <c r="F29" s="91"/>
      <c r="G29" s="11"/>
    </row>
    <row r="30" spans="1:7" ht="12.75">
      <c r="A30" s="91"/>
      <c r="B30" s="91"/>
      <c r="C30" s="91" t="s">
        <v>105</v>
      </c>
      <c r="D30" s="91"/>
      <c r="E30" s="91"/>
      <c r="F30" s="91"/>
      <c r="G30" s="11"/>
    </row>
    <row r="31" spans="1:7" ht="12.75">
      <c r="A31" s="91"/>
      <c r="B31" s="91"/>
      <c r="C31" s="91" t="s">
        <v>110</v>
      </c>
      <c r="D31" s="91"/>
      <c r="E31" s="91"/>
      <c r="F31" s="91">
        <v>159.14</v>
      </c>
      <c r="G31" s="11"/>
    </row>
    <row r="32" spans="1:7" ht="12.75">
      <c r="A32" s="91"/>
      <c r="B32" s="91"/>
      <c r="C32" s="91"/>
      <c r="D32" s="101"/>
      <c r="E32" s="101"/>
      <c r="F32" s="101"/>
      <c r="G32" s="11"/>
    </row>
    <row r="33" spans="1:7" ht="12.75">
      <c r="A33" s="91"/>
      <c r="B33" s="92" t="s">
        <v>64</v>
      </c>
      <c r="C33" s="92" t="s">
        <v>2</v>
      </c>
      <c r="D33" s="92" t="s">
        <v>14</v>
      </c>
      <c r="E33" s="92" t="s">
        <v>15</v>
      </c>
      <c r="F33" s="92" t="s">
        <v>16</v>
      </c>
      <c r="G33" s="11"/>
    </row>
    <row r="34" spans="1:7" ht="12.75">
      <c r="A34" s="91"/>
      <c r="B34" s="93"/>
      <c r="C34" s="94" t="s">
        <v>21</v>
      </c>
      <c r="D34" s="102">
        <f>F31*D16</f>
        <v>361.5385376402</v>
      </c>
      <c r="E34" s="102">
        <f>F31*E16</f>
        <v>72.3076636054</v>
      </c>
      <c r="F34" s="103">
        <v>433.85</v>
      </c>
      <c r="G34" s="11"/>
    </row>
    <row r="35" spans="1:7" ht="12.75">
      <c r="A35" s="91"/>
      <c r="B35" s="97"/>
      <c r="C35" s="94" t="s">
        <v>22</v>
      </c>
      <c r="D35" s="102">
        <f>F31*D17</f>
        <v>424.41671701919995</v>
      </c>
      <c r="E35" s="102">
        <f>F31*E17</f>
        <v>84.8833217608</v>
      </c>
      <c r="F35" s="103">
        <v>509.3</v>
      </c>
      <c r="G35" s="11"/>
    </row>
    <row r="36" spans="1:7" ht="12.75">
      <c r="A36" s="91"/>
      <c r="B36" s="97"/>
      <c r="C36" s="94" t="s">
        <v>23</v>
      </c>
      <c r="D36" s="102">
        <f>F31*D18</f>
        <v>471.56424318359996</v>
      </c>
      <c r="E36" s="102">
        <f>F31*E18</f>
        <v>94.3128059872</v>
      </c>
      <c r="F36" s="103">
        <v>565.87</v>
      </c>
      <c r="G36" s="11"/>
    </row>
    <row r="37" spans="1:6" ht="12.75">
      <c r="A37" s="91"/>
      <c r="B37" s="98" t="s">
        <v>107</v>
      </c>
      <c r="C37" s="94" t="s">
        <v>24</v>
      </c>
      <c r="D37" s="102">
        <f>F31*D19</f>
        <v>518.7117168317999</v>
      </c>
      <c r="E37" s="102">
        <f>F31*E19</f>
        <v>103.7423411384</v>
      </c>
      <c r="F37" s="103">
        <v>622.45</v>
      </c>
    </row>
    <row r="38" spans="1:6" ht="12.75">
      <c r="A38" s="91"/>
      <c r="B38" s="98" t="s">
        <v>108</v>
      </c>
      <c r="C38" s="94" t="s">
        <v>25</v>
      </c>
      <c r="D38" s="102">
        <f>F31*D20</f>
        <v>550.1285340825999</v>
      </c>
      <c r="E38" s="102">
        <f>F31*E20</f>
        <v>110.02570554339998</v>
      </c>
      <c r="F38" s="103">
        <v>660.16</v>
      </c>
    </row>
    <row r="39" spans="1:6" ht="12.75">
      <c r="A39" s="91"/>
      <c r="B39" s="98" t="s">
        <v>109</v>
      </c>
      <c r="C39" s="94" t="s">
        <v>26</v>
      </c>
      <c r="D39" s="102">
        <f>F31*D21</f>
        <v>597.3206067158</v>
      </c>
      <c r="E39" s="102">
        <f>F31*E21</f>
        <v>119.46412070659999</v>
      </c>
      <c r="F39" s="103">
        <v>716.78</v>
      </c>
    </row>
    <row r="40" spans="1:6" ht="12.75">
      <c r="A40" s="91"/>
      <c r="B40" s="97"/>
      <c r="C40" s="94" t="s">
        <v>27</v>
      </c>
      <c r="D40" s="102">
        <f>F31*D22</f>
        <v>655.0740754706</v>
      </c>
      <c r="E40" s="102">
        <f>F31*E22</f>
        <v>131.014813821</v>
      </c>
      <c r="F40" s="103">
        <v>786.08</v>
      </c>
    </row>
    <row r="41" spans="1:6" ht="12.75">
      <c r="A41" s="91"/>
      <c r="B41" s="97"/>
      <c r="C41" s="94" t="s">
        <v>28</v>
      </c>
      <c r="D41" s="102">
        <f>F31*D23</f>
        <v>726.3746900161999</v>
      </c>
      <c r="E41" s="102">
        <f>F31*E23</f>
        <v>145.2748940806</v>
      </c>
      <c r="F41" s="103">
        <v>871.64</v>
      </c>
    </row>
    <row r="42" spans="1:6" ht="12.75">
      <c r="A42" s="91"/>
      <c r="B42" s="97"/>
      <c r="C42" s="94" t="s">
        <v>29</v>
      </c>
      <c r="D42" s="102">
        <f>F31*D24</f>
        <v>1124.337197222</v>
      </c>
      <c r="E42" s="102">
        <f>F31*E24</f>
        <v>224.867429896</v>
      </c>
      <c r="F42" s="103">
        <v>1349.21</v>
      </c>
    </row>
    <row r="43" spans="1:6" ht="12.75">
      <c r="A43" s="91"/>
      <c r="B43" s="99"/>
      <c r="C43" s="94" t="s">
        <v>30</v>
      </c>
      <c r="D43" s="102">
        <f>F31*D25</f>
        <v>1405.4441588592</v>
      </c>
      <c r="E43" s="102">
        <f>F31*E25</f>
        <v>281.086722212</v>
      </c>
      <c r="F43" s="103">
        <v>1686.53</v>
      </c>
    </row>
    <row r="44" spans="4:6" ht="12.75">
      <c r="D44" s="10"/>
      <c r="E44" s="10"/>
      <c r="F44" s="10"/>
    </row>
    <row r="45" spans="4:6" ht="12.75">
      <c r="D45" s="10"/>
      <c r="E45" s="10"/>
      <c r="F45" s="10"/>
    </row>
    <row r="46" spans="2:6" ht="12.75">
      <c r="B46" t="s">
        <v>111</v>
      </c>
      <c r="D46" s="10"/>
      <c r="E46" s="10"/>
      <c r="F46" s="10"/>
    </row>
    <row r="47" spans="4:6" ht="12.75">
      <c r="D47" s="10"/>
      <c r="E47" s="10"/>
      <c r="F47" s="10"/>
    </row>
    <row r="48" spans="4:6" ht="12.75">
      <c r="D48" s="10"/>
      <c r="E48" s="10"/>
      <c r="F48" s="10"/>
    </row>
    <row r="49" spans="4:6" ht="12.75">
      <c r="D49" s="10"/>
      <c r="E49" s="10"/>
      <c r="F49" s="10"/>
    </row>
    <row r="50" spans="3:6" ht="12.75">
      <c r="C50" t="s">
        <v>114</v>
      </c>
      <c r="D50" s="10"/>
      <c r="E50" s="10"/>
      <c r="F50" s="10"/>
    </row>
    <row r="51" spans="3:6" ht="12.75">
      <c r="C51" t="s">
        <v>112</v>
      </c>
      <c r="D51" s="10"/>
      <c r="E51" s="10"/>
      <c r="F51" s="10"/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Quilombo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Domigos Sponchiado</dc:creator>
  <cp:keywords/>
  <dc:description/>
  <cp:lastModifiedBy>PREFEITURA</cp:lastModifiedBy>
  <cp:lastPrinted>1999-05-06T20:12:38Z</cp:lastPrinted>
  <dcterms:created xsi:type="dcterms:W3CDTF">1999-03-25T19:04:04Z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